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99636C7-CC99-428B-A6FF-9C8F82398E2C}" xr6:coauthVersionLast="36" xr6:coauthVersionMax="36" xr10:uidLastSave="{00000000-0000-0000-0000-000000000000}"/>
  <bookViews>
    <workbookView xWindow="0" yWindow="0" windowWidth="27945" windowHeight="12255" xr2:uid="{00000000-000D-0000-FFFF-FFFF00000000}"/>
  </bookViews>
  <sheets>
    <sheet name="目录表" sheetId="2" r:id="rId1"/>
    <sheet name="Sheet1" sheetId="1" r:id="rId2"/>
  </sheets>
  <definedNames>
    <definedName name="_xlnm._FilterDatabase" localSheetId="1" hidden="1">Sheet1!$A$2:$I$104</definedName>
  </definedNames>
  <calcPr calcId="191029"/>
</workbook>
</file>

<file path=xl/calcChain.xml><?xml version="1.0" encoding="utf-8"?>
<calcChain xmlns="http://schemas.openxmlformats.org/spreadsheetml/2006/main">
  <c r="D3" i="2" l="1"/>
  <c r="I103" i="1" l="1"/>
  <c r="C3" i="2" s="1"/>
  <c r="C4" i="2" s="1"/>
  <c r="H103" i="1"/>
  <c r="B3" i="2" s="1"/>
  <c r="B4" i="2" s="1"/>
  <c r="J65" i="1"/>
  <c r="J64" i="1"/>
  <c r="J103" i="1" s="1"/>
  <c r="D4" i="2" s="1"/>
</calcChain>
</file>

<file path=xl/sharedStrings.xml><?xml version="1.0" encoding="utf-8"?>
<sst xmlns="http://schemas.openxmlformats.org/spreadsheetml/2006/main" count="313" uniqueCount="225">
  <si>
    <r>
      <rPr>
        <sz val="16"/>
        <color theme="1"/>
        <rFont val="宋体"/>
        <charset val="134"/>
        <scheme val="minor"/>
      </rPr>
      <t xml:space="preserve">2024闲置设备处置明细
                                               </t>
    </r>
    <r>
      <rPr>
        <sz val="12"/>
        <color theme="1"/>
        <rFont val="宋体"/>
        <charset val="134"/>
        <scheme val="minor"/>
      </rPr>
      <t>单价：元</t>
    </r>
  </si>
  <si>
    <t>数量</t>
  </si>
  <si>
    <t>原值</t>
  </si>
  <si>
    <t>净值</t>
  </si>
  <si>
    <t>挂牌价（含税）</t>
  </si>
  <si>
    <t>哈药集团制药六厂资产处置清单</t>
  </si>
  <si>
    <t>序号</t>
  </si>
  <si>
    <t>资产编码</t>
  </si>
  <si>
    <t>资产名称</t>
  </si>
  <si>
    <t>规格型号</t>
  </si>
  <si>
    <t>资产日期</t>
  </si>
  <si>
    <t>规定使用年限</t>
  </si>
  <si>
    <t>已使用年限</t>
  </si>
  <si>
    <t>资产原值(元)</t>
  </si>
  <si>
    <t>资产净值（元）</t>
  </si>
  <si>
    <t>挂牌价格</t>
  </si>
  <si>
    <t>1100970</t>
  </si>
  <si>
    <t>电热风幕机</t>
  </si>
  <si>
    <t>1100972</t>
  </si>
  <si>
    <t xml:space="preserve"> </t>
  </si>
  <si>
    <t>1103082</t>
  </si>
  <si>
    <t>绞肉机</t>
  </si>
  <si>
    <t>1103260</t>
  </si>
  <si>
    <t>双门蒸柜</t>
  </si>
  <si>
    <t>[1200×750×1650]</t>
  </si>
  <si>
    <t>1103527</t>
  </si>
  <si>
    <t>飞利浦空气净化器</t>
  </si>
  <si>
    <t>1103580</t>
  </si>
  <si>
    <t>背景音响</t>
  </si>
  <si>
    <t>1100888</t>
  </si>
  <si>
    <t>六门冰柜（厨房商用）</t>
  </si>
  <si>
    <t>1103084</t>
  </si>
  <si>
    <t>烤箱</t>
  </si>
  <si>
    <t>1103257</t>
  </si>
  <si>
    <t>和面机</t>
  </si>
  <si>
    <t xml:space="preserve">50KG </t>
  </si>
  <si>
    <t>1103478</t>
  </si>
  <si>
    <t>飞利浦蓝光碟机</t>
  </si>
  <si>
    <t>1104431</t>
  </si>
  <si>
    <t>电热幕</t>
  </si>
  <si>
    <t>30KW</t>
  </si>
  <si>
    <t>1104432</t>
  </si>
  <si>
    <t>1102652</t>
  </si>
  <si>
    <t>升降机</t>
  </si>
  <si>
    <t>2T</t>
  </si>
  <si>
    <t>1104440</t>
  </si>
  <si>
    <t>叉车</t>
  </si>
  <si>
    <t>2.5t</t>
  </si>
  <si>
    <t>1104457</t>
  </si>
  <si>
    <t>叉车（合力）</t>
  </si>
  <si>
    <t>3t</t>
  </si>
  <si>
    <t>1300000</t>
  </si>
  <si>
    <t>合力叉车</t>
  </si>
  <si>
    <t>1300001</t>
  </si>
  <si>
    <t>1300002</t>
  </si>
  <si>
    <t>1103546</t>
  </si>
  <si>
    <t>美的空调</t>
  </si>
  <si>
    <t xml:space="preserve">1.5P </t>
  </si>
  <si>
    <t>1103583</t>
  </si>
  <si>
    <t>春兰空调</t>
  </si>
  <si>
    <t xml:space="preserve"> [KFR-120CDS]</t>
  </si>
  <si>
    <t>1103584</t>
  </si>
  <si>
    <t xml:space="preserve"> [KFR-121CDS]</t>
  </si>
  <si>
    <t>1103591</t>
  </si>
  <si>
    <t xml:space="preserve"> [KFR-122CDS]</t>
  </si>
  <si>
    <t>1104731</t>
  </si>
  <si>
    <t>温湿度报警记录仪</t>
  </si>
  <si>
    <t>1104763</t>
  </si>
  <si>
    <t>1104764</t>
  </si>
  <si>
    <t>1104765</t>
  </si>
  <si>
    <t>星星冰箱</t>
  </si>
  <si>
    <t>1105014</t>
  </si>
  <si>
    <t>装盒机</t>
  </si>
  <si>
    <t>YTZ160</t>
  </si>
  <si>
    <t>1104347</t>
  </si>
  <si>
    <t>膜包装机</t>
  </si>
  <si>
    <t>BD450-GL</t>
  </si>
  <si>
    <t>1103750</t>
  </si>
  <si>
    <t>旋转式粘度计</t>
  </si>
  <si>
    <t>NDJ-1</t>
  </si>
  <si>
    <t>1103751</t>
  </si>
  <si>
    <t>NDJ-79</t>
  </si>
  <si>
    <t>1104891</t>
  </si>
  <si>
    <t>泵</t>
  </si>
  <si>
    <t>1105013</t>
  </si>
  <si>
    <t>离心泵</t>
  </si>
  <si>
    <t>1105015</t>
  </si>
  <si>
    <t>换热机组</t>
  </si>
  <si>
    <t>1102230</t>
  </si>
  <si>
    <t>通风柜</t>
  </si>
  <si>
    <t>1102231</t>
  </si>
  <si>
    <t>1102232</t>
  </si>
  <si>
    <t>1102529</t>
  </si>
  <si>
    <t xml:space="preserve">精密净化电源 </t>
  </si>
  <si>
    <t>[JJW-2KV]</t>
  </si>
  <si>
    <t>1102530</t>
  </si>
  <si>
    <t>1102648</t>
  </si>
  <si>
    <t>离心机</t>
  </si>
  <si>
    <t>TL-5.0</t>
  </si>
  <si>
    <t>1103059</t>
  </si>
  <si>
    <t>台式离心机</t>
  </si>
  <si>
    <t>TL-5.0W</t>
  </si>
  <si>
    <t>1103091</t>
  </si>
  <si>
    <t>格力空调</t>
  </si>
  <si>
    <t>1103367</t>
  </si>
  <si>
    <t>上旋式筛片机</t>
  </si>
  <si>
    <t>SZS230</t>
  </si>
  <si>
    <t>1103370</t>
  </si>
  <si>
    <t>恒温数控超声波清洗机</t>
  </si>
  <si>
    <t>TH-500BQH</t>
  </si>
  <si>
    <t>1103386</t>
  </si>
  <si>
    <t>真空干燥机</t>
  </si>
  <si>
    <t>YZG-600</t>
  </si>
  <si>
    <t>1103398</t>
  </si>
  <si>
    <t>1103426</t>
  </si>
  <si>
    <t>1103663</t>
  </si>
  <si>
    <t>酸度计</t>
  </si>
  <si>
    <t>PB-10</t>
  </si>
  <si>
    <t>1103742</t>
  </si>
  <si>
    <t>片剂脆碎度测定仪</t>
  </si>
  <si>
    <t>CJY-300B</t>
  </si>
  <si>
    <t>1103743</t>
  </si>
  <si>
    <t>多功能分析仪</t>
  </si>
  <si>
    <t>PP-50E</t>
  </si>
  <si>
    <t>1103762</t>
  </si>
  <si>
    <t>自动旋光仪</t>
  </si>
  <si>
    <t>WEE-2S</t>
  </si>
  <si>
    <t>1103763</t>
  </si>
  <si>
    <t>三用紫外分析仪</t>
  </si>
  <si>
    <t>2F-1</t>
  </si>
  <si>
    <t>1103876</t>
  </si>
  <si>
    <t>电子天平</t>
  </si>
  <si>
    <t xml:space="preserve">【XS205】 </t>
  </si>
  <si>
    <t>1103877</t>
  </si>
  <si>
    <t>1103900</t>
  </si>
  <si>
    <t>茂福炉</t>
  </si>
  <si>
    <t>SM-2.8-12</t>
  </si>
  <si>
    <t>1103908</t>
  </si>
  <si>
    <t>数显单列四孔水浴锅</t>
  </si>
  <si>
    <t>HH.S11-4S</t>
  </si>
  <si>
    <t>1103909</t>
  </si>
  <si>
    <t>数显双列四孔水浴锅</t>
  </si>
  <si>
    <t>HH.S21.4-S</t>
  </si>
  <si>
    <t>1103912</t>
  </si>
  <si>
    <t>水浴振荡器</t>
  </si>
  <si>
    <t>SHA-CA</t>
  </si>
  <si>
    <t>1104033</t>
  </si>
  <si>
    <t>干法制粒机</t>
  </si>
  <si>
    <t>GL-25</t>
  </si>
  <si>
    <t>1104070</t>
  </si>
  <si>
    <t>台式冷冻离心机</t>
  </si>
  <si>
    <t>TL-5R</t>
  </si>
  <si>
    <t>1104137</t>
  </si>
  <si>
    <t>粉碎机</t>
  </si>
  <si>
    <t>ZM-2</t>
  </si>
  <si>
    <t>1104149</t>
  </si>
  <si>
    <t>二缸球磨机</t>
  </si>
  <si>
    <t>FQ6.5*2</t>
  </si>
  <si>
    <t>1000008</t>
  </si>
  <si>
    <t>热网管线</t>
  </si>
  <si>
    <t>1000011</t>
  </si>
  <si>
    <t>地沟管线</t>
  </si>
  <si>
    <t>1102426</t>
  </si>
  <si>
    <t>分气缸</t>
  </si>
  <si>
    <t>1102436</t>
  </si>
  <si>
    <t>加药泵</t>
  </si>
  <si>
    <t>25FS-20</t>
  </si>
  <si>
    <t>1102556</t>
  </si>
  <si>
    <t>玻璃钢水箱</t>
  </si>
  <si>
    <t>1102451</t>
  </si>
  <si>
    <t>水泵</t>
  </si>
  <si>
    <t>1102469</t>
  </si>
  <si>
    <t>1102470</t>
  </si>
  <si>
    <t>1102479</t>
  </si>
  <si>
    <t>1102480</t>
  </si>
  <si>
    <t xml:space="preserve">  </t>
  </si>
  <si>
    <t>1102481</t>
  </si>
  <si>
    <t>1102482</t>
  </si>
  <si>
    <t>1102483</t>
  </si>
  <si>
    <t>1102635</t>
  </si>
  <si>
    <t>立式泵</t>
  </si>
  <si>
    <t>1102636</t>
  </si>
  <si>
    <t>1102637</t>
  </si>
  <si>
    <t>1102638</t>
  </si>
  <si>
    <t>1104207</t>
  </si>
  <si>
    <t>立式离心泵</t>
  </si>
  <si>
    <t>1104208</t>
  </si>
  <si>
    <t>1104494</t>
  </si>
  <si>
    <t>1103273</t>
  </si>
  <si>
    <t xml:space="preserve">自动软水器 </t>
  </si>
  <si>
    <t>[1900×3]</t>
  </si>
  <si>
    <t>1104067</t>
  </si>
  <si>
    <t>分水器</t>
  </si>
  <si>
    <t xml:space="preserve"> [Φ500] </t>
  </si>
  <si>
    <t>1104068</t>
  </si>
  <si>
    <t xml:space="preserve">集水器 </t>
  </si>
  <si>
    <t>[Φ500]</t>
  </si>
  <si>
    <t>1104180</t>
  </si>
  <si>
    <t xml:space="preserve">波节管换热器 </t>
  </si>
  <si>
    <t xml:space="preserve">[BH600-26-QS-W] </t>
  </si>
  <si>
    <t>1104181</t>
  </si>
  <si>
    <t xml:space="preserve"> [BH800-54-SS-W]</t>
  </si>
  <si>
    <t>1104182</t>
  </si>
  <si>
    <t>波节管换热器</t>
  </si>
  <si>
    <t xml:space="preserve"> [BHN600-QS-W] </t>
  </si>
  <si>
    <t>1104183</t>
  </si>
  <si>
    <t xml:space="preserve">[CR1200-7-2.5S-L] </t>
  </si>
  <si>
    <t>1104199</t>
  </si>
  <si>
    <t>6T燃气锅炉</t>
  </si>
  <si>
    <t>六吨</t>
  </si>
  <si>
    <t>1102485</t>
  </si>
  <si>
    <t>低压柜</t>
  </si>
  <si>
    <t>1102486</t>
  </si>
  <si>
    <t>1102487</t>
  </si>
  <si>
    <t>1102488</t>
  </si>
  <si>
    <t>1102489</t>
  </si>
  <si>
    <t>1102490</t>
  </si>
  <si>
    <t>1102491</t>
  </si>
  <si>
    <t>1102492</t>
  </si>
  <si>
    <t>1102493</t>
  </si>
  <si>
    <t>1102494</t>
  </si>
  <si>
    <t>1103880</t>
  </si>
  <si>
    <t>电子汽车衡</t>
  </si>
  <si>
    <t>50T3M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</si>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</sst>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0.00_ "/>
  </numFmts>
  <fonts count="6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7" fontId="0" fillId="0" borderId="2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D16" sqref="D16"/>
    </sheetView>
  </sheetViews>
  <sheetFormatPr defaultColWidth="9" defaultRowHeight="13.5" x14ac:dyDescent="0.15"/>
  <cols>
    <col min="1" max="2" width="23.625" customWidth="1"/>
    <col min="3" max="3" width="22.125" customWidth="1"/>
    <col min="4" max="4" width="23.625" customWidth="1"/>
  </cols>
  <sheetData>
    <row r="1" spans="1:4" ht="42" customHeight="1" x14ac:dyDescent="0.15">
      <c r="A1" s="17" t="s">
        <v>0</v>
      </c>
      <c r="B1" s="18"/>
      <c r="C1" s="18"/>
      <c r="D1" s="19"/>
    </row>
    <row r="2" spans="1:4" ht="33" customHeight="1" x14ac:dyDescent="0.15">
      <c r="A2" s="12" t="s">
        <v>1</v>
      </c>
      <c r="B2" s="12" t="s">
        <v>2</v>
      </c>
      <c r="C2" s="12" t="s">
        <v>3</v>
      </c>
      <c r="D2" s="12" t="s">
        <v>4</v>
      </c>
    </row>
    <row r="3" spans="1:4" ht="33" customHeight="1" x14ac:dyDescent="0.15">
      <c r="A3" s="12">
        <v>100</v>
      </c>
      <c r="B3" s="13">
        <f>Sheet1!H103</f>
        <v>3094517.11</v>
      </c>
      <c r="C3" s="13">
        <f>Sheet1!I103</f>
        <v>225880.63</v>
      </c>
      <c r="D3" s="13">
        <f>Sheet1!J103</f>
        <v>517760.93357516173</v>
      </c>
    </row>
    <row r="4" spans="1:4" ht="24" hidden="1" customHeight="1" x14ac:dyDescent="0.15">
      <c r="A4" s="14"/>
      <c r="B4" s="15">
        <f>B3/10000</f>
        <v>309.45171099999999</v>
      </c>
      <c r="C4" s="15">
        <f>C3/10000</f>
        <v>22.588063000000002</v>
      </c>
      <c r="D4" s="15">
        <f>D3/10000</f>
        <v>51.776093357516174</v>
      </c>
    </row>
    <row r="8" spans="1:4" x14ac:dyDescent="0.15">
      <c r="D8" s="16"/>
    </row>
  </sheetData>
  <mergeCells count="1">
    <mergeCell ref="A1:D1"/>
  </mergeCells>
  <phoneticPr fontId="5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3"/>
  <sheetViews>
    <sheetView view="pageBreakPreview" topLeftCell="A79" zoomScaleNormal="100" workbookViewId="0">
      <selection activeCell="K106" sqref="K106"/>
    </sheetView>
  </sheetViews>
  <sheetFormatPr defaultColWidth="9" defaultRowHeight="13.5" x14ac:dyDescent="0.15"/>
  <cols>
    <col min="1" max="1" width="6" style="1" customWidth="1"/>
    <col min="2" max="2" width="13.25" style="1" customWidth="1"/>
    <col min="3" max="3" width="19.125" style="1" customWidth="1"/>
    <col min="4" max="4" width="12.625" style="1" customWidth="1"/>
    <col min="5" max="5" width="12.5" style="1" customWidth="1"/>
    <col min="6" max="6" width="5.125" style="1" hidden="1" customWidth="1"/>
    <col min="7" max="7" width="8.875" style="1" customWidth="1"/>
    <col min="8" max="8" width="11" style="1" customWidth="1"/>
    <col min="9" max="9" width="8.75" style="1" customWidth="1"/>
    <col min="10" max="10" width="16.875" style="1" customWidth="1"/>
    <col min="11" max="12" width="11.375" style="1" customWidth="1"/>
    <col min="13" max="13" width="9" style="1"/>
    <col min="14" max="14" width="10.625" style="1" customWidth="1"/>
    <col min="15" max="16384" width="9" style="1"/>
  </cols>
  <sheetData>
    <row r="1" spans="1:14" ht="25.5" x14ac:dyDescent="0.15">
      <c r="A1" s="20" t="s">
        <v>5</v>
      </c>
      <c r="B1" s="21"/>
      <c r="C1" s="21"/>
      <c r="D1" s="21"/>
      <c r="E1" s="21"/>
      <c r="F1" s="21"/>
      <c r="G1" s="21"/>
      <c r="H1" s="21"/>
      <c r="I1" s="21"/>
      <c r="J1" s="21"/>
    </row>
    <row r="2" spans="1:14" s="2" customFormat="1" ht="24" customHeight="1" x14ac:dyDescent="0.15">
      <c r="A2" s="3" t="s">
        <v>6</v>
      </c>
      <c r="B2" s="4" t="s">
        <v>7</v>
      </c>
      <c r="C2" s="3" t="s">
        <v>8</v>
      </c>
      <c r="D2" s="3" t="s">
        <v>9</v>
      </c>
      <c r="E2" s="4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</row>
    <row r="3" spans="1:14" ht="15" customHeight="1" x14ac:dyDescent="0.15">
      <c r="A3" s="5">
        <v>1</v>
      </c>
      <c r="B3" s="5" t="s">
        <v>16</v>
      </c>
      <c r="C3" s="5" t="s">
        <v>17</v>
      </c>
      <c r="D3" s="5"/>
      <c r="E3" s="6">
        <v>40513</v>
      </c>
      <c r="F3" s="5">
        <v>5</v>
      </c>
      <c r="G3" s="5">
        <v>14</v>
      </c>
      <c r="H3" s="7">
        <v>2051.2800000000002</v>
      </c>
      <c r="I3" s="7">
        <v>102.5</v>
      </c>
      <c r="J3" s="7">
        <v>130.728926746257</v>
      </c>
      <c r="K3" s="9"/>
      <c r="M3" s="9"/>
      <c r="N3" s="9"/>
    </row>
    <row r="4" spans="1:14" ht="15" customHeight="1" x14ac:dyDescent="0.15">
      <c r="A4" s="5">
        <v>2</v>
      </c>
      <c r="B4" s="5" t="s">
        <v>18</v>
      </c>
      <c r="C4" s="5" t="s">
        <v>17</v>
      </c>
      <c r="D4" s="5" t="s">
        <v>19</v>
      </c>
      <c r="E4" s="6">
        <v>40513</v>
      </c>
      <c r="F4" s="5">
        <v>5</v>
      </c>
      <c r="G4" s="5">
        <v>14</v>
      </c>
      <c r="H4" s="7">
        <v>2051.2800000000002</v>
      </c>
      <c r="I4" s="7">
        <v>102.5</v>
      </c>
      <c r="J4" s="7">
        <v>130.728926746257</v>
      </c>
      <c r="K4" s="9"/>
      <c r="M4" s="9"/>
      <c r="N4" s="9"/>
    </row>
    <row r="5" spans="1:14" ht="15" customHeight="1" x14ac:dyDescent="0.15">
      <c r="A5" s="5">
        <v>3</v>
      </c>
      <c r="B5" s="5" t="s">
        <v>20</v>
      </c>
      <c r="C5" s="5" t="s">
        <v>21</v>
      </c>
      <c r="D5" s="5" t="s">
        <v>19</v>
      </c>
      <c r="E5" s="6">
        <v>41778</v>
      </c>
      <c r="F5" s="5">
        <v>5</v>
      </c>
      <c r="G5" s="5">
        <v>10</v>
      </c>
      <c r="H5" s="7">
        <v>2547.0100000000002</v>
      </c>
      <c r="I5" s="7">
        <v>127.3</v>
      </c>
      <c r="J5" s="7">
        <v>155.62903411478101</v>
      </c>
      <c r="K5" s="9"/>
      <c r="M5" s="9"/>
      <c r="N5" s="9"/>
    </row>
    <row r="6" spans="1:14" ht="15" customHeight="1" x14ac:dyDescent="0.15">
      <c r="A6" s="5">
        <v>4</v>
      </c>
      <c r="B6" s="5" t="s">
        <v>22</v>
      </c>
      <c r="C6" s="5" t="s">
        <v>23</v>
      </c>
      <c r="D6" s="5" t="s">
        <v>24</v>
      </c>
      <c r="E6" s="6">
        <v>37530</v>
      </c>
      <c r="F6" s="5">
        <v>5</v>
      </c>
      <c r="G6" s="5">
        <v>22</v>
      </c>
      <c r="H6" s="7">
        <v>4800</v>
      </c>
      <c r="I6" s="7">
        <v>144</v>
      </c>
      <c r="J6" s="7">
        <v>272.370958308279</v>
      </c>
      <c r="K6" s="9"/>
      <c r="M6" s="9"/>
      <c r="N6" s="9"/>
    </row>
    <row r="7" spans="1:14" ht="15" customHeight="1" x14ac:dyDescent="0.15">
      <c r="A7" s="5">
        <v>5</v>
      </c>
      <c r="B7" s="5" t="s">
        <v>25</v>
      </c>
      <c r="C7" s="5" t="s">
        <v>26</v>
      </c>
      <c r="D7" s="5" t="s">
        <v>19</v>
      </c>
      <c r="E7" s="6">
        <v>40238</v>
      </c>
      <c r="F7" s="5">
        <v>5</v>
      </c>
      <c r="G7" s="5">
        <v>14</v>
      </c>
      <c r="H7" s="7">
        <v>5499</v>
      </c>
      <c r="I7" s="7">
        <v>274.89999999999998</v>
      </c>
      <c r="J7" s="7">
        <v>342.40001774773401</v>
      </c>
      <c r="K7" s="9"/>
      <c r="M7" s="9"/>
      <c r="N7" s="9"/>
    </row>
    <row r="8" spans="1:14" ht="15" customHeight="1" x14ac:dyDescent="0.15">
      <c r="A8" s="5">
        <v>6</v>
      </c>
      <c r="B8" s="5" t="s">
        <v>27</v>
      </c>
      <c r="C8" s="5" t="s">
        <v>28</v>
      </c>
      <c r="D8" s="5" t="s">
        <v>19</v>
      </c>
      <c r="E8" s="6">
        <v>39995</v>
      </c>
      <c r="F8" s="5">
        <v>5</v>
      </c>
      <c r="G8" s="5">
        <v>15</v>
      </c>
      <c r="H8" s="7">
        <v>20800</v>
      </c>
      <c r="I8" s="7">
        <v>1040</v>
      </c>
      <c r="J8" s="7">
        <v>1294.8728443933401</v>
      </c>
      <c r="K8" s="9"/>
      <c r="M8" s="9"/>
      <c r="N8" s="9"/>
    </row>
    <row r="9" spans="1:14" ht="15" customHeight="1" x14ac:dyDescent="0.15">
      <c r="A9" s="5">
        <v>7</v>
      </c>
      <c r="B9" s="5" t="s">
        <v>29</v>
      </c>
      <c r="C9" s="5" t="s">
        <v>30</v>
      </c>
      <c r="D9" s="5" t="s">
        <v>19</v>
      </c>
      <c r="E9" s="6">
        <v>43214</v>
      </c>
      <c r="F9" s="5">
        <v>5</v>
      </c>
      <c r="G9" s="5">
        <v>6</v>
      </c>
      <c r="H9" s="7">
        <v>11794.87</v>
      </c>
      <c r="I9" s="7">
        <v>589.74</v>
      </c>
      <c r="J9" s="7">
        <v>734.58679798650405</v>
      </c>
      <c r="K9" s="9"/>
      <c r="M9" s="9"/>
      <c r="N9" s="9"/>
    </row>
    <row r="10" spans="1:14" ht="15" customHeight="1" x14ac:dyDescent="0.15">
      <c r="A10" s="5">
        <v>8</v>
      </c>
      <c r="B10" s="5" t="s">
        <v>31</v>
      </c>
      <c r="C10" s="5" t="s">
        <v>32</v>
      </c>
      <c r="D10" s="5" t="s">
        <v>19</v>
      </c>
      <c r="E10" s="6">
        <v>41778</v>
      </c>
      <c r="F10" s="5">
        <v>5</v>
      </c>
      <c r="G10" s="5">
        <v>10</v>
      </c>
      <c r="H10" s="7">
        <v>4358.97</v>
      </c>
      <c r="I10" s="7">
        <v>217.9</v>
      </c>
      <c r="J10" s="7">
        <v>273.91463329978302</v>
      </c>
      <c r="K10" s="9"/>
      <c r="M10" s="9"/>
      <c r="N10" s="9"/>
    </row>
    <row r="11" spans="1:14" ht="15" customHeight="1" x14ac:dyDescent="0.15">
      <c r="A11" s="5">
        <v>9</v>
      </c>
      <c r="B11" s="5" t="s">
        <v>33</v>
      </c>
      <c r="C11" s="5" t="s">
        <v>34</v>
      </c>
      <c r="D11" s="5" t="s">
        <v>35</v>
      </c>
      <c r="E11" s="6">
        <v>37530</v>
      </c>
      <c r="F11" s="5">
        <v>5</v>
      </c>
      <c r="G11" s="5">
        <v>22</v>
      </c>
      <c r="H11" s="7">
        <v>2600</v>
      </c>
      <c r="I11" s="7">
        <v>78</v>
      </c>
      <c r="J11" s="7">
        <v>147.53375817607801</v>
      </c>
      <c r="K11" s="9"/>
      <c r="M11" s="9"/>
      <c r="N11" s="9"/>
    </row>
    <row r="12" spans="1:14" ht="15" customHeight="1" x14ac:dyDescent="0.15">
      <c r="A12" s="5">
        <v>10</v>
      </c>
      <c r="B12" s="5" t="s">
        <v>36</v>
      </c>
      <c r="C12" s="5" t="s">
        <v>37</v>
      </c>
      <c r="D12" s="5" t="s">
        <v>19</v>
      </c>
      <c r="E12" s="6">
        <v>40391</v>
      </c>
      <c r="F12" s="5">
        <v>5</v>
      </c>
      <c r="G12" s="5">
        <v>14</v>
      </c>
      <c r="H12" s="7">
        <v>4980</v>
      </c>
      <c r="I12" s="7">
        <v>249</v>
      </c>
      <c r="J12" s="7">
        <v>311.27152047557502</v>
      </c>
      <c r="K12" s="9"/>
      <c r="M12" s="9"/>
      <c r="N12" s="9"/>
    </row>
    <row r="13" spans="1:14" ht="15" customHeight="1" x14ac:dyDescent="0.15">
      <c r="A13" s="5">
        <v>11</v>
      </c>
      <c r="B13" s="5" t="s">
        <v>38</v>
      </c>
      <c r="C13" s="5" t="s">
        <v>39</v>
      </c>
      <c r="D13" s="5" t="s">
        <v>40</v>
      </c>
      <c r="E13" s="6">
        <v>40908</v>
      </c>
      <c r="F13" s="5">
        <v>5</v>
      </c>
      <c r="G13" s="5">
        <v>13</v>
      </c>
      <c r="H13" s="7">
        <v>3460.08</v>
      </c>
      <c r="I13" s="7">
        <v>173</v>
      </c>
      <c r="J13" s="7">
        <v>217.886028659099</v>
      </c>
      <c r="K13" s="9"/>
      <c r="M13" s="9"/>
      <c r="N13" s="9"/>
    </row>
    <row r="14" spans="1:14" ht="15" customHeight="1" x14ac:dyDescent="0.15">
      <c r="A14" s="5">
        <v>12</v>
      </c>
      <c r="B14" s="5" t="s">
        <v>41</v>
      </c>
      <c r="C14" s="5" t="s">
        <v>39</v>
      </c>
      <c r="D14" s="5" t="s">
        <v>40</v>
      </c>
      <c r="E14" s="6">
        <v>40908</v>
      </c>
      <c r="F14" s="5">
        <v>5</v>
      </c>
      <c r="G14" s="5">
        <v>13</v>
      </c>
      <c r="H14" s="7">
        <v>3460.08</v>
      </c>
      <c r="I14" s="7">
        <v>173</v>
      </c>
      <c r="J14" s="7">
        <v>217.886028659099</v>
      </c>
      <c r="K14" s="9"/>
      <c r="M14" s="9"/>
      <c r="N14" s="9"/>
    </row>
    <row r="15" spans="1:14" ht="15" customHeight="1" x14ac:dyDescent="0.15">
      <c r="A15" s="5">
        <v>13</v>
      </c>
      <c r="B15" s="5" t="s">
        <v>42</v>
      </c>
      <c r="C15" s="5" t="s">
        <v>43</v>
      </c>
      <c r="D15" s="5" t="s">
        <v>44</v>
      </c>
      <c r="E15" s="6">
        <v>36739</v>
      </c>
      <c r="F15" s="5">
        <v>10</v>
      </c>
      <c r="G15" s="5">
        <v>24</v>
      </c>
      <c r="H15" s="7">
        <v>72440</v>
      </c>
      <c r="I15" s="7">
        <v>2173</v>
      </c>
      <c r="J15" s="7">
        <v>4108.2977180133603</v>
      </c>
      <c r="K15" s="9"/>
      <c r="M15" s="9"/>
      <c r="N15" s="9"/>
    </row>
    <row r="16" spans="1:14" ht="15" customHeight="1" x14ac:dyDescent="0.15">
      <c r="A16" s="5">
        <v>14</v>
      </c>
      <c r="B16" s="5" t="s">
        <v>45</v>
      </c>
      <c r="C16" s="5" t="s">
        <v>46</v>
      </c>
      <c r="D16" s="5" t="s">
        <v>47</v>
      </c>
      <c r="E16" s="6">
        <v>40908</v>
      </c>
      <c r="F16" s="5">
        <v>10</v>
      </c>
      <c r="G16" s="5">
        <v>13</v>
      </c>
      <c r="H16" s="7">
        <v>108974.36</v>
      </c>
      <c r="I16" s="7">
        <v>10625.04</v>
      </c>
      <c r="J16" s="7">
        <v>6785.6491946882697</v>
      </c>
      <c r="K16" s="9"/>
      <c r="M16" s="9"/>
      <c r="N16" s="9"/>
    </row>
    <row r="17" spans="1:14" ht="15" customHeight="1" x14ac:dyDescent="0.15">
      <c r="A17" s="5">
        <v>15</v>
      </c>
      <c r="B17" s="5" t="s">
        <v>48</v>
      </c>
      <c r="C17" s="5" t="s">
        <v>49</v>
      </c>
      <c r="D17" s="5" t="s">
        <v>50</v>
      </c>
      <c r="E17" s="6">
        <v>40664</v>
      </c>
      <c r="F17" s="5">
        <v>10</v>
      </c>
      <c r="G17" s="5">
        <v>13</v>
      </c>
      <c r="H17" s="7">
        <v>100854.7</v>
      </c>
      <c r="I17" s="7">
        <v>5042</v>
      </c>
      <c r="J17" s="7">
        <v>6281.3917529221198</v>
      </c>
      <c r="K17" s="9"/>
      <c r="M17" s="9"/>
      <c r="N17" s="9"/>
    </row>
    <row r="18" spans="1:14" ht="15" customHeight="1" x14ac:dyDescent="0.15">
      <c r="A18" s="5">
        <v>16</v>
      </c>
      <c r="B18" s="5" t="s">
        <v>51</v>
      </c>
      <c r="C18" s="5" t="s">
        <v>52</v>
      </c>
      <c r="D18" s="5" t="s">
        <v>47</v>
      </c>
      <c r="E18" s="6">
        <v>40269</v>
      </c>
      <c r="F18" s="5">
        <v>10</v>
      </c>
      <c r="G18" s="5">
        <v>14</v>
      </c>
      <c r="H18" s="7">
        <v>69230.77</v>
      </c>
      <c r="I18" s="7">
        <v>3461</v>
      </c>
      <c r="J18" s="7">
        <v>4307.9472629369602</v>
      </c>
      <c r="K18" s="9"/>
      <c r="M18" s="9"/>
      <c r="N18" s="9"/>
    </row>
    <row r="19" spans="1:14" ht="15" customHeight="1" x14ac:dyDescent="0.15">
      <c r="A19" s="5">
        <v>17</v>
      </c>
      <c r="B19" s="5" t="s">
        <v>53</v>
      </c>
      <c r="C19" s="5" t="s">
        <v>52</v>
      </c>
      <c r="D19" s="5" t="s">
        <v>47</v>
      </c>
      <c r="E19" s="6">
        <v>40269</v>
      </c>
      <c r="F19" s="5">
        <v>10</v>
      </c>
      <c r="G19" s="5">
        <v>14</v>
      </c>
      <c r="H19" s="7">
        <v>69230.77</v>
      </c>
      <c r="I19" s="7">
        <v>3461</v>
      </c>
      <c r="J19" s="7">
        <v>4307.9472629369602</v>
      </c>
      <c r="K19" s="9"/>
      <c r="M19" s="9"/>
      <c r="N19" s="9"/>
    </row>
    <row r="20" spans="1:14" ht="15" customHeight="1" x14ac:dyDescent="0.15">
      <c r="A20" s="5">
        <v>18</v>
      </c>
      <c r="B20" s="5" t="s">
        <v>54</v>
      </c>
      <c r="C20" s="5" t="s">
        <v>52</v>
      </c>
      <c r="D20" s="5" t="s">
        <v>47</v>
      </c>
      <c r="E20" s="6">
        <v>40269</v>
      </c>
      <c r="F20" s="5">
        <v>10</v>
      </c>
      <c r="G20" s="5">
        <v>14</v>
      </c>
      <c r="H20" s="7">
        <v>69230.77</v>
      </c>
      <c r="I20" s="7">
        <v>3461</v>
      </c>
      <c r="J20" s="7">
        <v>4307.9472629369602</v>
      </c>
      <c r="K20" s="9"/>
      <c r="M20" s="9"/>
      <c r="N20" s="9"/>
    </row>
    <row r="21" spans="1:14" ht="15" customHeight="1" x14ac:dyDescent="0.15">
      <c r="A21" s="5">
        <v>19</v>
      </c>
      <c r="B21" s="5" t="s">
        <v>55</v>
      </c>
      <c r="C21" s="5" t="s">
        <v>56</v>
      </c>
      <c r="D21" s="5" t="s">
        <v>57</v>
      </c>
      <c r="E21" s="6">
        <v>38292</v>
      </c>
      <c r="F21" s="5">
        <v>5</v>
      </c>
      <c r="G21" s="5">
        <v>20</v>
      </c>
      <c r="H21" s="7">
        <v>7200</v>
      </c>
      <c r="I21" s="7">
        <v>216</v>
      </c>
      <c r="J21" s="7">
        <v>408.56256835329998</v>
      </c>
      <c r="K21" s="9"/>
      <c r="M21" s="9"/>
      <c r="N21" s="9"/>
    </row>
    <row r="22" spans="1:14" ht="15" customHeight="1" x14ac:dyDescent="0.15">
      <c r="A22" s="5">
        <v>20</v>
      </c>
      <c r="B22" s="5" t="s">
        <v>58</v>
      </c>
      <c r="C22" s="5" t="s">
        <v>59</v>
      </c>
      <c r="D22" s="5" t="s">
        <v>60</v>
      </c>
      <c r="E22" s="6">
        <v>37469</v>
      </c>
      <c r="F22" s="5">
        <v>5</v>
      </c>
      <c r="G22" s="5">
        <v>22</v>
      </c>
      <c r="H22" s="7">
        <v>9750</v>
      </c>
      <c r="I22" s="7">
        <v>292.5</v>
      </c>
      <c r="J22" s="7">
        <v>556.09632652937898</v>
      </c>
      <c r="K22" s="9"/>
      <c r="M22" s="9"/>
      <c r="N22" s="9"/>
    </row>
    <row r="23" spans="1:14" ht="15" customHeight="1" x14ac:dyDescent="0.15">
      <c r="A23" s="5">
        <v>21</v>
      </c>
      <c r="B23" s="5" t="s">
        <v>61</v>
      </c>
      <c r="C23" s="5" t="s">
        <v>59</v>
      </c>
      <c r="D23" s="5" t="s">
        <v>62</v>
      </c>
      <c r="E23" s="6">
        <v>37469</v>
      </c>
      <c r="F23" s="5">
        <v>5</v>
      </c>
      <c r="G23" s="5">
        <v>22</v>
      </c>
      <c r="H23" s="7">
        <v>9750</v>
      </c>
      <c r="I23" s="7">
        <v>292.5</v>
      </c>
      <c r="J23" s="7">
        <v>556.09632652937898</v>
      </c>
      <c r="K23" s="9"/>
      <c r="M23" s="9"/>
      <c r="N23" s="9"/>
    </row>
    <row r="24" spans="1:14" ht="15" customHeight="1" x14ac:dyDescent="0.15">
      <c r="A24" s="5">
        <v>22</v>
      </c>
      <c r="B24" s="5" t="s">
        <v>63</v>
      </c>
      <c r="C24" s="5" t="s">
        <v>59</v>
      </c>
      <c r="D24" s="5" t="s">
        <v>64</v>
      </c>
      <c r="E24" s="6">
        <v>37469</v>
      </c>
      <c r="F24" s="5">
        <v>5</v>
      </c>
      <c r="G24" s="5">
        <v>22</v>
      </c>
      <c r="H24" s="7">
        <v>9750</v>
      </c>
      <c r="I24" s="7">
        <v>292.5</v>
      </c>
      <c r="J24" s="7">
        <v>556.09632652937898</v>
      </c>
      <c r="K24" s="9"/>
      <c r="M24" s="9"/>
      <c r="N24" s="9"/>
    </row>
    <row r="25" spans="1:14" ht="15" customHeight="1" x14ac:dyDescent="0.15">
      <c r="A25" s="5">
        <v>23</v>
      </c>
      <c r="B25" s="5" t="s">
        <v>65</v>
      </c>
      <c r="C25" s="5" t="s">
        <v>66</v>
      </c>
      <c r="D25" s="5" t="s">
        <v>19</v>
      </c>
      <c r="E25" s="6">
        <v>41760</v>
      </c>
      <c r="F25" s="5">
        <v>5</v>
      </c>
      <c r="G25" s="5">
        <v>10</v>
      </c>
      <c r="H25" s="7">
        <v>7669.9</v>
      </c>
      <c r="I25" s="7">
        <v>383.5</v>
      </c>
      <c r="J25" s="7">
        <v>479.35733439762498</v>
      </c>
      <c r="K25" s="9"/>
      <c r="M25" s="9"/>
      <c r="N25" s="9"/>
    </row>
    <row r="26" spans="1:14" ht="15" customHeight="1" x14ac:dyDescent="0.15">
      <c r="A26" s="5">
        <v>24</v>
      </c>
      <c r="B26" s="5" t="s">
        <v>67</v>
      </c>
      <c r="C26" s="5" t="s">
        <v>66</v>
      </c>
      <c r="D26" s="5" t="s">
        <v>19</v>
      </c>
      <c r="E26" s="6">
        <v>41579</v>
      </c>
      <c r="F26" s="5">
        <v>5</v>
      </c>
      <c r="G26" s="5">
        <v>11</v>
      </c>
      <c r="H26" s="7">
        <v>15103.3</v>
      </c>
      <c r="I26" s="7">
        <v>755.1</v>
      </c>
      <c r="J26" s="7">
        <v>940.029499084348</v>
      </c>
      <c r="K26" s="9"/>
      <c r="M26" s="9"/>
      <c r="N26" s="9"/>
    </row>
    <row r="27" spans="1:14" ht="15" customHeight="1" x14ac:dyDescent="0.15">
      <c r="A27" s="5">
        <v>25</v>
      </c>
      <c r="B27" s="5" t="s">
        <v>68</v>
      </c>
      <c r="C27" s="5" t="s">
        <v>66</v>
      </c>
      <c r="D27" s="5" t="s">
        <v>19</v>
      </c>
      <c r="E27" s="6">
        <v>41579</v>
      </c>
      <c r="F27" s="5">
        <v>5</v>
      </c>
      <c r="G27" s="5">
        <v>11</v>
      </c>
      <c r="H27" s="7">
        <v>8120</v>
      </c>
      <c r="I27" s="7">
        <v>406</v>
      </c>
      <c r="J27" s="7">
        <v>504.25744176615001</v>
      </c>
      <c r="K27" s="9"/>
      <c r="M27" s="9"/>
      <c r="N27" s="9"/>
    </row>
    <row r="28" spans="1:14" ht="15" customHeight="1" x14ac:dyDescent="0.15">
      <c r="A28" s="5">
        <v>26</v>
      </c>
      <c r="B28" s="5" t="s">
        <v>69</v>
      </c>
      <c r="C28" s="5" t="s">
        <v>70</v>
      </c>
      <c r="D28" s="5" t="s">
        <v>19</v>
      </c>
      <c r="E28" s="6">
        <v>41579</v>
      </c>
      <c r="F28" s="5">
        <v>5</v>
      </c>
      <c r="G28" s="5">
        <v>11</v>
      </c>
      <c r="H28" s="7">
        <v>512.82000000000005</v>
      </c>
      <c r="I28" s="7">
        <v>25.64</v>
      </c>
      <c r="J28" s="7">
        <v>31.1284972721587</v>
      </c>
      <c r="K28" s="9"/>
      <c r="M28" s="9"/>
      <c r="N28" s="9"/>
    </row>
    <row r="29" spans="1:14" ht="15" customHeight="1" x14ac:dyDescent="0.15">
      <c r="A29" s="5">
        <v>27</v>
      </c>
      <c r="B29" s="5" t="s">
        <v>71</v>
      </c>
      <c r="C29" s="5" t="s">
        <v>72</v>
      </c>
      <c r="D29" s="5" t="s">
        <v>73</v>
      </c>
      <c r="E29" s="6">
        <v>40148</v>
      </c>
      <c r="F29" s="5">
        <v>10</v>
      </c>
      <c r="G29" s="5">
        <v>15</v>
      </c>
      <c r="H29" s="7">
        <v>141025.64000000001</v>
      </c>
      <c r="I29" s="7">
        <v>7051</v>
      </c>
      <c r="J29" s="7">
        <v>8777.7654021383296</v>
      </c>
      <c r="K29" s="9"/>
      <c r="M29" s="9"/>
      <c r="N29" s="9"/>
    </row>
    <row r="30" spans="1:14" ht="15" customHeight="1" x14ac:dyDescent="0.15">
      <c r="A30" s="5">
        <v>28</v>
      </c>
      <c r="B30" s="5" t="s">
        <v>74</v>
      </c>
      <c r="C30" s="5" t="s">
        <v>75</v>
      </c>
      <c r="D30" s="5" t="s">
        <v>76</v>
      </c>
      <c r="E30" s="6">
        <v>40878</v>
      </c>
      <c r="F30" s="5">
        <v>10</v>
      </c>
      <c r="G30" s="5">
        <v>13</v>
      </c>
      <c r="H30" s="7">
        <v>159345.79</v>
      </c>
      <c r="I30" s="7">
        <v>7967</v>
      </c>
      <c r="J30" s="7">
        <v>9917.0092124168896</v>
      </c>
      <c r="K30" s="9"/>
      <c r="M30" s="9"/>
      <c r="N30" s="9"/>
    </row>
    <row r="31" spans="1:14" ht="15" customHeight="1" x14ac:dyDescent="0.15">
      <c r="A31" s="5">
        <v>29</v>
      </c>
      <c r="B31" s="5" t="s">
        <v>77</v>
      </c>
      <c r="C31" s="5" t="s">
        <v>78</v>
      </c>
      <c r="D31" s="5" t="s">
        <v>79</v>
      </c>
      <c r="E31" s="6">
        <v>36982</v>
      </c>
      <c r="F31" s="5">
        <v>5</v>
      </c>
      <c r="G31" s="5">
        <v>23</v>
      </c>
      <c r="H31" s="7">
        <v>3686</v>
      </c>
      <c r="I31" s="7">
        <v>110.5</v>
      </c>
      <c r="J31" s="7">
        <v>209.95848913306</v>
      </c>
      <c r="K31" s="9"/>
      <c r="M31" s="9"/>
      <c r="N31" s="9"/>
    </row>
    <row r="32" spans="1:14" ht="15" customHeight="1" x14ac:dyDescent="0.15">
      <c r="A32" s="5">
        <v>30</v>
      </c>
      <c r="B32" s="5" t="s">
        <v>80</v>
      </c>
      <c r="C32" s="5" t="s">
        <v>78</v>
      </c>
      <c r="D32" s="5" t="s">
        <v>81</v>
      </c>
      <c r="E32" s="6">
        <v>36923</v>
      </c>
      <c r="F32" s="5">
        <v>5</v>
      </c>
      <c r="G32" s="5">
        <v>23</v>
      </c>
      <c r="H32" s="7">
        <v>3830</v>
      </c>
      <c r="I32" s="7">
        <v>114.9</v>
      </c>
      <c r="J32" s="7">
        <v>215.623432307706</v>
      </c>
      <c r="K32" s="9"/>
      <c r="M32" s="9"/>
      <c r="N32" s="9"/>
    </row>
    <row r="33" spans="1:14" ht="15" customHeight="1" x14ac:dyDescent="0.15">
      <c r="A33" s="5">
        <v>31</v>
      </c>
      <c r="B33" s="5" t="s">
        <v>82</v>
      </c>
      <c r="C33" s="5" t="s">
        <v>83</v>
      </c>
      <c r="D33" s="5" t="s">
        <v>19</v>
      </c>
      <c r="E33" s="6">
        <v>40118</v>
      </c>
      <c r="F33" s="5">
        <v>10</v>
      </c>
      <c r="G33" s="5">
        <v>15</v>
      </c>
      <c r="H33" s="7">
        <v>2905.98</v>
      </c>
      <c r="I33" s="7">
        <v>145.30000000000001</v>
      </c>
      <c r="J33" s="7">
        <v>180.52914148330601</v>
      </c>
      <c r="K33" s="9"/>
      <c r="M33" s="9"/>
      <c r="N33" s="9"/>
    </row>
    <row r="34" spans="1:14" ht="15" customHeight="1" x14ac:dyDescent="0.15">
      <c r="A34" s="5">
        <v>32</v>
      </c>
      <c r="B34" s="5" t="s">
        <v>84</v>
      </c>
      <c r="C34" s="5" t="s">
        <v>85</v>
      </c>
      <c r="D34" s="5" t="s">
        <v>19</v>
      </c>
      <c r="E34" s="6">
        <v>40118</v>
      </c>
      <c r="F34" s="5">
        <v>10</v>
      </c>
      <c r="G34" s="5">
        <v>15</v>
      </c>
      <c r="H34" s="7">
        <v>8547.01</v>
      </c>
      <c r="I34" s="7">
        <v>427.3</v>
      </c>
      <c r="J34" s="7">
        <v>529.15754913467401</v>
      </c>
      <c r="K34" s="9"/>
      <c r="M34" s="9"/>
      <c r="N34" s="9"/>
    </row>
    <row r="35" spans="1:14" ht="15" customHeight="1" x14ac:dyDescent="0.15">
      <c r="A35" s="5">
        <v>33</v>
      </c>
      <c r="B35" s="5" t="s">
        <v>86</v>
      </c>
      <c r="C35" s="5" t="s">
        <v>87</v>
      </c>
      <c r="D35" s="5" t="s">
        <v>19</v>
      </c>
      <c r="E35" s="6">
        <v>40148</v>
      </c>
      <c r="F35" s="5">
        <v>10</v>
      </c>
      <c r="G35" s="5">
        <v>15</v>
      </c>
      <c r="H35" s="7">
        <v>102564.1</v>
      </c>
      <c r="I35" s="7">
        <v>5128</v>
      </c>
      <c r="J35" s="7">
        <v>6387.2205722998497</v>
      </c>
      <c r="K35" s="9"/>
      <c r="M35" s="9"/>
      <c r="N35" s="9"/>
    </row>
    <row r="36" spans="1:14" ht="15" customHeight="1" x14ac:dyDescent="0.15">
      <c r="A36" s="5">
        <v>34</v>
      </c>
      <c r="B36" s="5" t="s">
        <v>88</v>
      </c>
      <c r="C36" s="5" t="s">
        <v>89</v>
      </c>
      <c r="D36" s="5" t="s">
        <v>19</v>
      </c>
      <c r="E36" s="6">
        <v>41778</v>
      </c>
      <c r="F36" s="5">
        <v>10</v>
      </c>
      <c r="G36" s="5">
        <v>10</v>
      </c>
      <c r="H36" s="7">
        <v>25982.92</v>
      </c>
      <c r="I36" s="7">
        <v>1299</v>
      </c>
      <c r="J36" s="7">
        <v>3237.1888371063501</v>
      </c>
      <c r="K36" s="9"/>
      <c r="M36" s="9"/>
      <c r="N36" s="9"/>
    </row>
    <row r="37" spans="1:14" ht="15" customHeight="1" x14ac:dyDescent="0.15">
      <c r="A37" s="5">
        <v>35</v>
      </c>
      <c r="B37" s="5" t="s">
        <v>90</v>
      </c>
      <c r="C37" s="5" t="s">
        <v>89</v>
      </c>
      <c r="D37" s="5" t="s">
        <v>19</v>
      </c>
      <c r="E37" s="6">
        <v>41778</v>
      </c>
      <c r="F37" s="5">
        <v>10</v>
      </c>
      <c r="G37" s="5">
        <v>10</v>
      </c>
      <c r="H37" s="7">
        <v>25982.9</v>
      </c>
      <c r="I37" s="7">
        <v>1299</v>
      </c>
      <c r="J37" s="7">
        <v>3237.1888371063501</v>
      </c>
      <c r="K37" s="9"/>
      <c r="M37" s="9"/>
      <c r="N37" s="9"/>
    </row>
    <row r="38" spans="1:14" ht="15" customHeight="1" x14ac:dyDescent="0.15">
      <c r="A38" s="5">
        <v>36</v>
      </c>
      <c r="B38" s="5" t="s">
        <v>91</v>
      </c>
      <c r="C38" s="5" t="s">
        <v>89</v>
      </c>
      <c r="D38" s="5" t="s">
        <v>19</v>
      </c>
      <c r="E38" s="6">
        <v>41778</v>
      </c>
      <c r="F38" s="5">
        <v>10</v>
      </c>
      <c r="G38" s="5">
        <v>10</v>
      </c>
      <c r="H38" s="7">
        <v>25982.9</v>
      </c>
      <c r="I38" s="7">
        <v>1299</v>
      </c>
      <c r="J38" s="7">
        <v>3237.1888371063501</v>
      </c>
      <c r="K38" s="9"/>
      <c r="M38" s="9"/>
      <c r="N38" s="9"/>
    </row>
    <row r="39" spans="1:14" ht="15" customHeight="1" x14ac:dyDescent="0.15">
      <c r="A39" s="5">
        <v>37</v>
      </c>
      <c r="B39" s="5" t="s">
        <v>92</v>
      </c>
      <c r="C39" s="5" t="s">
        <v>93</v>
      </c>
      <c r="D39" s="5" t="s">
        <v>94</v>
      </c>
      <c r="E39" s="6">
        <v>37469</v>
      </c>
      <c r="F39" s="5">
        <v>10</v>
      </c>
      <c r="G39" s="5">
        <v>22</v>
      </c>
      <c r="H39" s="7">
        <v>1080</v>
      </c>
      <c r="I39" s="7">
        <v>32.4</v>
      </c>
      <c r="J39" s="7">
        <v>62.424730956982401</v>
      </c>
      <c r="K39" s="9"/>
      <c r="M39" s="9"/>
      <c r="N39" s="9"/>
    </row>
    <row r="40" spans="1:14" ht="15" customHeight="1" x14ac:dyDescent="0.15">
      <c r="A40" s="5">
        <v>38</v>
      </c>
      <c r="B40" s="5" t="s">
        <v>95</v>
      </c>
      <c r="C40" s="5" t="s">
        <v>93</v>
      </c>
      <c r="D40" s="5" t="s">
        <v>94</v>
      </c>
      <c r="E40" s="6">
        <v>37500</v>
      </c>
      <c r="F40" s="5">
        <v>10</v>
      </c>
      <c r="G40" s="5">
        <v>22</v>
      </c>
      <c r="H40" s="7">
        <v>1080</v>
      </c>
      <c r="I40" s="7">
        <v>32.4</v>
      </c>
      <c r="J40" s="7">
        <v>62.424730956982401</v>
      </c>
      <c r="K40" s="9"/>
      <c r="M40" s="9"/>
      <c r="N40" s="9"/>
    </row>
    <row r="41" spans="1:14" ht="15" customHeight="1" x14ac:dyDescent="0.15">
      <c r="A41" s="5">
        <v>39</v>
      </c>
      <c r="B41" s="5" t="s">
        <v>96</v>
      </c>
      <c r="C41" s="5" t="s">
        <v>97</v>
      </c>
      <c r="D41" s="5" t="s">
        <v>98</v>
      </c>
      <c r="E41" s="6">
        <v>36831</v>
      </c>
      <c r="F41" s="5">
        <v>10</v>
      </c>
      <c r="G41" s="5">
        <v>24</v>
      </c>
      <c r="H41" s="7">
        <v>11200</v>
      </c>
      <c r="I41" s="7">
        <v>336</v>
      </c>
      <c r="J41" s="7">
        <v>635.54041057382801</v>
      </c>
      <c r="K41" s="9"/>
      <c r="M41" s="9"/>
      <c r="N41" s="9"/>
    </row>
    <row r="42" spans="1:14" ht="15" customHeight="1" x14ac:dyDescent="0.15">
      <c r="A42" s="5">
        <v>40</v>
      </c>
      <c r="B42" s="5" t="s">
        <v>99</v>
      </c>
      <c r="C42" s="5" t="s">
        <v>100</v>
      </c>
      <c r="D42" s="5" t="s">
        <v>101</v>
      </c>
      <c r="E42" s="6">
        <v>41778</v>
      </c>
      <c r="F42" s="5">
        <v>10</v>
      </c>
      <c r="G42" s="5">
        <v>10</v>
      </c>
      <c r="H42" s="7">
        <v>8376.07</v>
      </c>
      <c r="I42" s="7">
        <v>418.81</v>
      </c>
      <c r="J42" s="7">
        <v>1045.85831846208</v>
      </c>
      <c r="K42" s="9"/>
      <c r="M42" s="9"/>
      <c r="N42" s="9"/>
    </row>
    <row r="43" spans="1:14" ht="15" customHeight="1" x14ac:dyDescent="0.15">
      <c r="A43" s="5">
        <v>41</v>
      </c>
      <c r="B43" s="5" t="s">
        <v>102</v>
      </c>
      <c r="C43" s="5" t="s">
        <v>103</v>
      </c>
      <c r="D43" s="5" t="s">
        <v>57</v>
      </c>
      <c r="E43" s="6">
        <v>41472</v>
      </c>
      <c r="F43" s="5">
        <v>10</v>
      </c>
      <c r="G43" s="5">
        <v>11</v>
      </c>
      <c r="H43" s="7">
        <v>8400</v>
      </c>
      <c r="I43" s="7">
        <v>420</v>
      </c>
      <c r="J43" s="7">
        <v>522.92915923103999</v>
      </c>
      <c r="K43" s="9"/>
      <c r="M43" s="9"/>
      <c r="N43" s="9"/>
    </row>
    <row r="44" spans="1:14" ht="15" customHeight="1" x14ac:dyDescent="0.15">
      <c r="A44" s="5">
        <v>42</v>
      </c>
      <c r="B44" s="5" t="s">
        <v>104</v>
      </c>
      <c r="C44" s="5" t="s">
        <v>105</v>
      </c>
      <c r="D44" s="5" t="s">
        <v>106</v>
      </c>
      <c r="E44" s="6">
        <v>40391</v>
      </c>
      <c r="F44" s="5">
        <v>10</v>
      </c>
      <c r="G44" s="5">
        <v>14</v>
      </c>
      <c r="H44" s="7">
        <v>25641.03</v>
      </c>
      <c r="I44" s="7">
        <v>1282</v>
      </c>
      <c r="J44" s="7">
        <v>1593.68758506164</v>
      </c>
      <c r="K44" s="9"/>
      <c r="M44" s="9"/>
      <c r="N44" s="9"/>
    </row>
    <row r="45" spans="1:14" ht="15" customHeight="1" x14ac:dyDescent="0.15">
      <c r="A45" s="5">
        <v>43</v>
      </c>
      <c r="B45" s="5" t="s">
        <v>107</v>
      </c>
      <c r="C45" s="5" t="s">
        <v>108</v>
      </c>
      <c r="D45" s="5" t="s">
        <v>109</v>
      </c>
      <c r="E45" s="6">
        <v>40544</v>
      </c>
      <c r="F45" s="5">
        <v>10</v>
      </c>
      <c r="G45" s="5">
        <v>13</v>
      </c>
      <c r="H45" s="7">
        <v>24786.32</v>
      </c>
      <c r="I45" s="7">
        <v>1239</v>
      </c>
      <c r="J45" s="7">
        <v>1543.8873703245899</v>
      </c>
      <c r="K45" s="9"/>
      <c r="M45" s="9"/>
      <c r="N45" s="9"/>
    </row>
    <row r="46" spans="1:14" ht="15" customHeight="1" x14ac:dyDescent="0.15">
      <c r="A46" s="5">
        <v>44</v>
      </c>
      <c r="B46" s="5" t="s">
        <v>110</v>
      </c>
      <c r="C46" s="5" t="s">
        <v>111</v>
      </c>
      <c r="D46" s="5" t="s">
        <v>112</v>
      </c>
      <c r="E46" s="6">
        <v>37135</v>
      </c>
      <c r="F46" s="5">
        <v>10</v>
      </c>
      <c r="G46" s="5">
        <v>23</v>
      </c>
      <c r="H46" s="7">
        <v>26000</v>
      </c>
      <c r="I46" s="7">
        <v>780</v>
      </c>
      <c r="J46" s="7">
        <v>1475.3621053243</v>
      </c>
      <c r="K46" s="9"/>
      <c r="M46" s="9"/>
      <c r="N46" s="9"/>
    </row>
    <row r="47" spans="1:14" ht="15" customHeight="1" x14ac:dyDescent="0.15">
      <c r="A47" s="5">
        <v>45</v>
      </c>
      <c r="B47" s="5" t="s">
        <v>113</v>
      </c>
      <c r="C47" s="5" t="s">
        <v>56</v>
      </c>
      <c r="D47" s="5" t="s">
        <v>57</v>
      </c>
      <c r="E47" s="6">
        <v>39995</v>
      </c>
      <c r="F47" s="5">
        <v>10</v>
      </c>
      <c r="G47" s="5">
        <v>15</v>
      </c>
      <c r="H47" s="7">
        <v>7760</v>
      </c>
      <c r="I47" s="7">
        <v>388</v>
      </c>
      <c r="J47" s="7">
        <v>485.57227205524703</v>
      </c>
      <c r="K47" s="9"/>
      <c r="M47" s="9"/>
      <c r="N47" s="9"/>
    </row>
    <row r="48" spans="1:14" ht="15" customHeight="1" x14ac:dyDescent="0.15">
      <c r="A48" s="5">
        <v>46</v>
      </c>
      <c r="B48" s="5" t="s">
        <v>114</v>
      </c>
      <c r="C48" s="5" t="s">
        <v>103</v>
      </c>
      <c r="D48" s="5" t="s">
        <v>57</v>
      </c>
      <c r="E48" s="6">
        <v>40513</v>
      </c>
      <c r="F48" s="5">
        <v>10</v>
      </c>
      <c r="G48" s="5">
        <v>14</v>
      </c>
      <c r="H48" s="7">
        <v>10666.67</v>
      </c>
      <c r="I48" s="7">
        <v>533.29999999999995</v>
      </c>
      <c r="J48" s="7">
        <v>666.11486578456504</v>
      </c>
      <c r="K48" s="9"/>
      <c r="M48" s="9"/>
      <c r="N48" s="9"/>
    </row>
    <row r="49" spans="1:14" ht="15" customHeight="1" x14ac:dyDescent="0.15">
      <c r="A49" s="5">
        <v>47</v>
      </c>
      <c r="B49" s="5" t="s">
        <v>115</v>
      </c>
      <c r="C49" s="5" t="s">
        <v>116</v>
      </c>
      <c r="D49" s="5" t="s">
        <v>117</v>
      </c>
      <c r="E49" s="6">
        <v>38534</v>
      </c>
      <c r="F49" s="5">
        <v>10</v>
      </c>
      <c r="G49" s="5">
        <v>19</v>
      </c>
      <c r="H49" s="7">
        <v>1948.72</v>
      </c>
      <c r="I49" s="7">
        <v>97.44</v>
      </c>
      <c r="J49" s="7">
        <v>107.817847044735</v>
      </c>
      <c r="K49" s="9"/>
      <c r="M49" s="9"/>
      <c r="N49" s="9"/>
    </row>
    <row r="50" spans="1:14" ht="15" customHeight="1" x14ac:dyDescent="0.15">
      <c r="A50" s="5">
        <v>48</v>
      </c>
      <c r="B50" s="5" t="s">
        <v>118</v>
      </c>
      <c r="C50" s="5" t="s">
        <v>119</v>
      </c>
      <c r="D50" s="5" t="s">
        <v>120</v>
      </c>
      <c r="E50" s="6">
        <v>37469</v>
      </c>
      <c r="F50" s="5">
        <v>10</v>
      </c>
      <c r="G50" s="5">
        <v>22</v>
      </c>
      <c r="H50" s="7">
        <v>2950</v>
      </c>
      <c r="I50" s="7">
        <v>88.5</v>
      </c>
      <c r="J50" s="7">
        <v>170.23031621995401</v>
      </c>
      <c r="K50" s="9"/>
      <c r="M50" s="9"/>
      <c r="N50" s="9"/>
    </row>
    <row r="51" spans="1:14" ht="15" customHeight="1" x14ac:dyDescent="0.15">
      <c r="A51" s="5">
        <v>49</v>
      </c>
      <c r="B51" s="5" t="s">
        <v>121</v>
      </c>
      <c r="C51" s="5" t="s">
        <v>122</v>
      </c>
      <c r="D51" s="5" t="s">
        <v>123</v>
      </c>
      <c r="E51" s="6">
        <v>38534</v>
      </c>
      <c r="F51" s="5">
        <v>10</v>
      </c>
      <c r="G51" s="5">
        <v>19</v>
      </c>
      <c r="H51" s="7">
        <v>15569.23</v>
      </c>
      <c r="I51" s="7">
        <v>778.4</v>
      </c>
      <c r="J51" s="7">
        <v>885.21481083823096</v>
      </c>
      <c r="K51" s="9"/>
      <c r="M51" s="9"/>
      <c r="N51" s="9"/>
    </row>
    <row r="52" spans="1:14" ht="15" customHeight="1" x14ac:dyDescent="0.15">
      <c r="A52" s="5">
        <v>50</v>
      </c>
      <c r="B52" s="5" t="s">
        <v>124</v>
      </c>
      <c r="C52" s="5" t="s">
        <v>125</v>
      </c>
      <c r="D52" s="5" t="s">
        <v>126</v>
      </c>
      <c r="E52" s="6">
        <v>37500</v>
      </c>
      <c r="F52" s="5">
        <v>10</v>
      </c>
      <c r="G52" s="5">
        <v>22</v>
      </c>
      <c r="H52" s="7">
        <v>13600</v>
      </c>
      <c r="I52" s="7">
        <v>408</v>
      </c>
      <c r="J52" s="7">
        <v>771.71975883708501</v>
      </c>
      <c r="K52" s="9"/>
      <c r="M52" s="9"/>
      <c r="N52" s="9"/>
    </row>
    <row r="53" spans="1:14" ht="15" customHeight="1" x14ac:dyDescent="0.15">
      <c r="A53" s="5">
        <v>51</v>
      </c>
      <c r="B53" s="5" t="s">
        <v>127</v>
      </c>
      <c r="C53" s="5" t="s">
        <v>128</v>
      </c>
      <c r="D53" s="5" t="s">
        <v>129</v>
      </c>
      <c r="E53" s="6">
        <v>37500</v>
      </c>
      <c r="F53" s="5">
        <v>10</v>
      </c>
      <c r="G53" s="5">
        <v>22</v>
      </c>
      <c r="H53" s="7">
        <v>800</v>
      </c>
      <c r="I53" s="7">
        <v>24</v>
      </c>
      <c r="J53" s="7">
        <v>45.393116087752801</v>
      </c>
      <c r="K53" s="9"/>
      <c r="M53" s="9"/>
      <c r="N53" s="9"/>
    </row>
    <row r="54" spans="1:14" ht="15" customHeight="1" x14ac:dyDescent="0.15">
      <c r="A54" s="5">
        <v>52</v>
      </c>
      <c r="B54" s="5" t="s">
        <v>130</v>
      </c>
      <c r="C54" s="5" t="s">
        <v>131</v>
      </c>
      <c r="D54" s="5" t="s">
        <v>132</v>
      </c>
      <c r="E54" s="6">
        <v>38292</v>
      </c>
      <c r="F54" s="5">
        <v>10</v>
      </c>
      <c r="G54" s="5">
        <v>20</v>
      </c>
      <c r="H54" s="7">
        <v>27897.439999999999</v>
      </c>
      <c r="I54" s="7">
        <v>836.9</v>
      </c>
      <c r="J54" s="7">
        <v>1583.16769058728</v>
      </c>
      <c r="K54" s="9"/>
      <c r="M54" s="9"/>
      <c r="N54" s="9"/>
    </row>
    <row r="55" spans="1:14" ht="15" customHeight="1" x14ac:dyDescent="0.15">
      <c r="A55" s="5">
        <v>53</v>
      </c>
      <c r="B55" s="5" t="s">
        <v>133</v>
      </c>
      <c r="C55" s="5" t="s">
        <v>131</v>
      </c>
      <c r="D55" s="5" t="s">
        <v>19</v>
      </c>
      <c r="E55" s="6">
        <v>39417</v>
      </c>
      <c r="F55" s="5">
        <v>10</v>
      </c>
      <c r="G55" s="5">
        <v>17</v>
      </c>
      <c r="H55" s="7">
        <v>6564.1</v>
      </c>
      <c r="I55" s="7">
        <v>328.2</v>
      </c>
      <c r="J55" s="7">
        <v>374.51160039660499</v>
      </c>
      <c r="K55" s="9"/>
      <c r="M55" s="9"/>
      <c r="N55" s="9"/>
    </row>
    <row r="56" spans="1:14" ht="15" customHeight="1" x14ac:dyDescent="0.15">
      <c r="A56" s="5">
        <v>54</v>
      </c>
      <c r="B56" s="5" t="s">
        <v>134</v>
      </c>
      <c r="C56" s="5" t="s">
        <v>135</v>
      </c>
      <c r="D56" s="5" t="s">
        <v>136</v>
      </c>
      <c r="E56" s="6">
        <v>37408</v>
      </c>
      <c r="F56" s="5">
        <v>10</v>
      </c>
      <c r="G56" s="5">
        <v>22</v>
      </c>
      <c r="H56" s="7">
        <v>4650</v>
      </c>
      <c r="I56" s="7">
        <v>139.5</v>
      </c>
      <c r="J56" s="7">
        <v>266.69375335186999</v>
      </c>
      <c r="K56" s="9"/>
      <c r="M56" s="9"/>
      <c r="N56" s="9"/>
    </row>
    <row r="57" spans="1:14" ht="15" customHeight="1" x14ac:dyDescent="0.15">
      <c r="A57" s="5">
        <v>55</v>
      </c>
      <c r="B57" s="5" t="s">
        <v>137</v>
      </c>
      <c r="C57" s="5" t="s">
        <v>138</v>
      </c>
      <c r="D57" s="5" t="s">
        <v>139</v>
      </c>
      <c r="E57" s="6">
        <v>38078</v>
      </c>
      <c r="F57" s="5">
        <v>10</v>
      </c>
      <c r="G57" s="5">
        <v>20</v>
      </c>
      <c r="H57" s="7">
        <v>1380</v>
      </c>
      <c r="I57" s="7">
        <v>41.4</v>
      </c>
      <c r="J57" s="7">
        <v>79.4440840444489</v>
      </c>
      <c r="K57" s="9"/>
      <c r="M57" s="9"/>
      <c r="N57" s="9"/>
    </row>
    <row r="58" spans="1:14" ht="15" customHeight="1" x14ac:dyDescent="0.15">
      <c r="A58" s="5">
        <v>56</v>
      </c>
      <c r="B58" s="5" t="s">
        <v>140</v>
      </c>
      <c r="C58" s="5" t="s">
        <v>141</v>
      </c>
      <c r="D58" s="5" t="s">
        <v>142</v>
      </c>
      <c r="E58" s="6">
        <v>38139</v>
      </c>
      <c r="F58" s="5">
        <v>10</v>
      </c>
      <c r="G58" s="5">
        <v>20</v>
      </c>
      <c r="H58" s="7">
        <v>982</v>
      </c>
      <c r="I58" s="7">
        <v>29.46</v>
      </c>
      <c r="J58" s="7">
        <v>56.747526000572599</v>
      </c>
      <c r="K58" s="9"/>
      <c r="M58" s="9"/>
      <c r="N58" s="9"/>
    </row>
    <row r="59" spans="1:14" ht="15" customHeight="1" x14ac:dyDescent="0.15">
      <c r="A59" s="5">
        <v>57</v>
      </c>
      <c r="B59" s="5" t="s">
        <v>143</v>
      </c>
      <c r="C59" s="5" t="s">
        <v>144</v>
      </c>
      <c r="D59" s="5" t="s">
        <v>145</v>
      </c>
      <c r="E59" s="6">
        <v>37712</v>
      </c>
      <c r="F59" s="5">
        <v>10</v>
      </c>
      <c r="G59" s="5">
        <v>21</v>
      </c>
      <c r="H59" s="7">
        <v>4800</v>
      </c>
      <c r="I59" s="7">
        <v>144</v>
      </c>
      <c r="J59" s="7">
        <v>272.370958308279</v>
      </c>
      <c r="K59" s="9"/>
      <c r="M59" s="9"/>
      <c r="N59" s="9"/>
    </row>
    <row r="60" spans="1:14" ht="15" customHeight="1" x14ac:dyDescent="0.15">
      <c r="A60" s="5">
        <v>58</v>
      </c>
      <c r="B60" s="5" t="s">
        <v>146</v>
      </c>
      <c r="C60" s="5" t="s">
        <v>147</v>
      </c>
      <c r="D60" s="5" t="s">
        <v>148</v>
      </c>
      <c r="E60" s="6">
        <v>38687</v>
      </c>
      <c r="F60" s="5">
        <v>10</v>
      </c>
      <c r="G60" s="5">
        <v>19</v>
      </c>
      <c r="H60" s="7">
        <v>47008.55</v>
      </c>
      <c r="I60" s="7">
        <v>2350</v>
      </c>
      <c r="J60" s="7">
        <v>2666.9865806457501</v>
      </c>
      <c r="K60" s="9"/>
      <c r="M60" s="9"/>
      <c r="N60" s="9"/>
    </row>
    <row r="61" spans="1:14" ht="15" customHeight="1" x14ac:dyDescent="0.15">
      <c r="A61" s="5">
        <v>59</v>
      </c>
      <c r="B61" s="5" t="s">
        <v>149</v>
      </c>
      <c r="C61" s="5" t="s">
        <v>150</v>
      </c>
      <c r="D61" s="5" t="s">
        <v>151</v>
      </c>
      <c r="E61" s="6">
        <v>37316</v>
      </c>
      <c r="F61" s="5">
        <v>10</v>
      </c>
      <c r="G61" s="5">
        <v>22</v>
      </c>
      <c r="H61" s="7">
        <v>23000</v>
      </c>
      <c r="I61" s="7">
        <v>690</v>
      </c>
      <c r="J61" s="7">
        <v>1305.1195273225901</v>
      </c>
      <c r="K61" s="9"/>
      <c r="M61" s="9"/>
      <c r="N61" s="9"/>
    </row>
    <row r="62" spans="1:14" ht="15" customHeight="1" x14ac:dyDescent="0.15">
      <c r="A62" s="5">
        <v>60</v>
      </c>
      <c r="B62" s="5" t="s">
        <v>152</v>
      </c>
      <c r="C62" s="5" t="s">
        <v>153</v>
      </c>
      <c r="D62" s="5" t="s">
        <v>154</v>
      </c>
      <c r="E62" s="6">
        <v>37196</v>
      </c>
      <c r="F62" s="5">
        <v>10</v>
      </c>
      <c r="G62" s="5">
        <v>23</v>
      </c>
      <c r="H62" s="7">
        <v>22000</v>
      </c>
      <c r="I62" s="7">
        <v>660</v>
      </c>
      <c r="J62" s="7">
        <v>1248.3842631037901</v>
      </c>
      <c r="K62" s="9"/>
      <c r="M62" s="9"/>
      <c r="N62" s="9"/>
    </row>
    <row r="63" spans="1:14" ht="15" customHeight="1" x14ac:dyDescent="0.15">
      <c r="A63" s="5">
        <v>61</v>
      </c>
      <c r="B63" s="5" t="s">
        <v>155</v>
      </c>
      <c r="C63" s="5" t="s">
        <v>156</v>
      </c>
      <c r="D63" s="5" t="s">
        <v>157</v>
      </c>
      <c r="E63" s="6">
        <v>36923</v>
      </c>
      <c r="F63" s="5">
        <v>10</v>
      </c>
      <c r="G63" s="5">
        <v>23</v>
      </c>
      <c r="H63" s="7">
        <v>4526</v>
      </c>
      <c r="I63" s="7">
        <v>135.69999999999999</v>
      </c>
      <c r="J63" s="7">
        <v>255.35160522081401</v>
      </c>
      <c r="K63" s="9"/>
      <c r="M63" s="9"/>
      <c r="N63" s="9"/>
    </row>
    <row r="64" spans="1:14" ht="15" customHeight="1" x14ac:dyDescent="0.15">
      <c r="A64" s="5">
        <v>62</v>
      </c>
      <c r="B64" s="5" t="s">
        <v>158</v>
      </c>
      <c r="C64" s="5" t="s">
        <v>159</v>
      </c>
      <c r="D64" s="5" t="s">
        <v>19</v>
      </c>
      <c r="E64" s="8">
        <v>33970</v>
      </c>
      <c r="F64" s="5">
        <v>10</v>
      </c>
      <c r="G64" s="5">
        <v>31</v>
      </c>
      <c r="H64" s="7">
        <v>226112.56</v>
      </c>
      <c r="I64" s="7">
        <v>6783</v>
      </c>
      <c r="J64" s="7">
        <f>12829.9191595252+50000</f>
        <v>62829.919159525198</v>
      </c>
      <c r="K64" s="9"/>
      <c r="M64" s="9"/>
      <c r="N64" s="9"/>
    </row>
    <row r="65" spans="1:14" ht="15" customHeight="1" x14ac:dyDescent="0.15">
      <c r="A65" s="5">
        <v>63</v>
      </c>
      <c r="B65" s="5" t="s">
        <v>160</v>
      </c>
      <c r="C65" s="5" t="s">
        <v>161</v>
      </c>
      <c r="D65" s="5" t="s">
        <v>19</v>
      </c>
      <c r="E65" s="8">
        <v>33970</v>
      </c>
      <c r="F65" s="5">
        <v>10</v>
      </c>
      <c r="G65" s="5">
        <v>31</v>
      </c>
      <c r="H65" s="7">
        <v>100815.05</v>
      </c>
      <c r="I65" s="7">
        <v>3024</v>
      </c>
      <c r="J65" s="7">
        <f>5719.83917160093+180000</f>
        <v>185719.83917160094</v>
      </c>
      <c r="K65" s="9"/>
      <c r="M65" s="9"/>
      <c r="N65" s="9"/>
    </row>
    <row r="66" spans="1:14" ht="15" customHeight="1" x14ac:dyDescent="0.15">
      <c r="A66" s="5">
        <v>64</v>
      </c>
      <c r="B66" s="5" t="s">
        <v>162</v>
      </c>
      <c r="C66" s="5" t="s">
        <v>163</v>
      </c>
      <c r="D66" s="5"/>
      <c r="E66" s="8">
        <v>38626</v>
      </c>
      <c r="F66" s="5">
        <v>10</v>
      </c>
      <c r="G66" s="5">
        <v>19</v>
      </c>
      <c r="H66" s="7">
        <v>5487.18</v>
      </c>
      <c r="I66" s="7">
        <v>274.3</v>
      </c>
      <c r="J66" s="7">
        <v>312.09913122138499</v>
      </c>
      <c r="K66" s="9"/>
      <c r="M66" s="9"/>
      <c r="N66" s="9"/>
    </row>
    <row r="67" spans="1:14" ht="15" customHeight="1" x14ac:dyDescent="0.15">
      <c r="A67" s="5">
        <v>65</v>
      </c>
      <c r="B67" s="5" t="s">
        <v>164</v>
      </c>
      <c r="C67" s="5" t="s">
        <v>165</v>
      </c>
      <c r="D67" s="5" t="s">
        <v>166</v>
      </c>
      <c r="E67" s="8">
        <v>37865</v>
      </c>
      <c r="F67" s="5">
        <v>10</v>
      </c>
      <c r="G67" s="5">
        <v>21</v>
      </c>
      <c r="H67" s="7">
        <v>1260</v>
      </c>
      <c r="I67" s="7">
        <v>37.799999999999997</v>
      </c>
      <c r="J67" s="7">
        <v>73.766879088039005</v>
      </c>
      <c r="K67" s="9"/>
      <c r="M67" s="9"/>
      <c r="N67" s="9"/>
    </row>
    <row r="68" spans="1:14" ht="15" customHeight="1" x14ac:dyDescent="0.15">
      <c r="A68" s="5">
        <v>66</v>
      </c>
      <c r="B68" s="5" t="s">
        <v>167</v>
      </c>
      <c r="C68" s="5" t="s">
        <v>168</v>
      </c>
      <c r="D68" s="5" t="s">
        <v>19</v>
      </c>
      <c r="E68" s="8">
        <v>43028</v>
      </c>
      <c r="F68" s="5">
        <v>10</v>
      </c>
      <c r="G68" s="5">
        <v>7</v>
      </c>
      <c r="H68" s="7">
        <v>30162.400000000001</v>
      </c>
      <c r="I68" s="7">
        <v>11298.25</v>
      </c>
      <c r="J68" s="7">
        <v>3760.1179963373902</v>
      </c>
      <c r="K68" s="9"/>
      <c r="M68" s="9"/>
      <c r="N68" s="9"/>
    </row>
    <row r="69" spans="1:14" ht="15" customHeight="1" x14ac:dyDescent="0.15">
      <c r="A69" s="5">
        <v>67</v>
      </c>
      <c r="B69" s="5" t="s">
        <v>169</v>
      </c>
      <c r="C69" s="5" t="s">
        <v>170</v>
      </c>
      <c r="D69" s="5" t="s">
        <v>19</v>
      </c>
      <c r="E69" s="8">
        <v>37043</v>
      </c>
      <c r="F69" s="5">
        <v>10</v>
      </c>
      <c r="G69" s="5">
        <v>23</v>
      </c>
      <c r="H69" s="7">
        <v>2711</v>
      </c>
      <c r="I69" s="7">
        <v>81.33</v>
      </c>
      <c r="J69" s="7">
        <v>153.21096313248799</v>
      </c>
      <c r="K69" s="9"/>
      <c r="M69" s="9"/>
      <c r="N69" s="9"/>
    </row>
    <row r="70" spans="1:14" ht="15" customHeight="1" x14ac:dyDescent="0.15">
      <c r="A70" s="5">
        <v>68</v>
      </c>
      <c r="B70" s="5" t="s">
        <v>171</v>
      </c>
      <c r="C70" s="5" t="s">
        <v>170</v>
      </c>
      <c r="D70" s="5" t="s">
        <v>19</v>
      </c>
      <c r="E70" s="8">
        <v>38292</v>
      </c>
      <c r="F70" s="5">
        <v>10</v>
      </c>
      <c r="G70" s="5">
        <v>20</v>
      </c>
      <c r="H70" s="7">
        <v>4588.03</v>
      </c>
      <c r="I70" s="7">
        <v>137.6</v>
      </c>
      <c r="J70" s="7">
        <v>261.02881017722302</v>
      </c>
      <c r="K70" s="9"/>
      <c r="M70" s="9"/>
      <c r="N70" s="9"/>
    </row>
    <row r="71" spans="1:14" ht="15" customHeight="1" x14ac:dyDescent="0.15">
      <c r="A71" s="5">
        <v>69</v>
      </c>
      <c r="B71" s="5" t="s">
        <v>172</v>
      </c>
      <c r="C71" s="5" t="s">
        <v>170</v>
      </c>
      <c r="D71" s="5" t="s">
        <v>19</v>
      </c>
      <c r="E71" s="8">
        <v>38292</v>
      </c>
      <c r="F71" s="5">
        <v>10</v>
      </c>
      <c r="G71" s="5">
        <v>20</v>
      </c>
      <c r="H71" s="7">
        <v>4588.03</v>
      </c>
      <c r="I71" s="7">
        <v>137.6</v>
      </c>
      <c r="J71" s="7">
        <v>261.02881017722302</v>
      </c>
      <c r="K71" s="9"/>
      <c r="M71" s="9"/>
      <c r="N71" s="9"/>
    </row>
    <row r="72" spans="1:14" ht="15" customHeight="1" x14ac:dyDescent="0.15">
      <c r="A72" s="5">
        <v>70</v>
      </c>
      <c r="B72" s="5" t="s">
        <v>173</v>
      </c>
      <c r="C72" s="5" t="s">
        <v>170</v>
      </c>
      <c r="D72" s="5" t="s">
        <v>19</v>
      </c>
      <c r="E72" s="8">
        <v>37043</v>
      </c>
      <c r="F72" s="5">
        <v>10</v>
      </c>
      <c r="G72" s="5">
        <v>23</v>
      </c>
      <c r="H72" s="7">
        <v>4693</v>
      </c>
      <c r="I72" s="7">
        <v>140.69999999999999</v>
      </c>
      <c r="J72" s="7">
        <v>266.69375335186999</v>
      </c>
      <c r="K72" s="9"/>
      <c r="M72" s="9"/>
      <c r="N72" s="9"/>
    </row>
    <row r="73" spans="1:14" ht="15" customHeight="1" x14ac:dyDescent="0.15">
      <c r="A73" s="5">
        <v>71</v>
      </c>
      <c r="B73" s="5" t="s">
        <v>174</v>
      </c>
      <c r="C73" s="5" t="s">
        <v>170</v>
      </c>
      <c r="D73" s="5" t="s">
        <v>175</v>
      </c>
      <c r="E73" s="8">
        <v>37043</v>
      </c>
      <c r="F73" s="5">
        <v>10</v>
      </c>
      <c r="G73" s="5">
        <v>23</v>
      </c>
      <c r="H73" s="7">
        <v>4693</v>
      </c>
      <c r="I73" s="7">
        <v>140.69999999999999</v>
      </c>
      <c r="J73" s="7">
        <v>266.69375335186999</v>
      </c>
      <c r="K73" s="9"/>
      <c r="M73" s="9"/>
      <c r="N73" s="9"/>
    </row>
    <row r="74" spans="1:14" ht="15" customHeight="1" x14ac:dyDescent="0.15">
      <c r="A74" s="5">
        <v>72</v>
      </c>
      <c r="B74" s="5" t="s">
        <v>176</v>
      </c>
      <c r="C74" s="5" t="s">
        <v>170</v>
      </c>
      <c r="D74" s="5" t="s">
        <v>175</v>
      </c>
      <c r="E74" s="8">
        <v>37043</v>
      </c>
      <c r="F74" s="5">
        <v>10</v>
      </c>
      <c r="G74" s="5">
        <v>23</v>
      </c>
      <c r="H74" s="7">
        <v>3302</v>
      </c>
      <c r="I74" s="7">
        <v>99.06</v>
      </c>
      <c r="J74" s="7">
        <v>187.261931089184</v>
      </c>
      <c r="K74" s="9"/>
      <c r="M74" s="9"/>
      <c r="N74" s="9"/>
    </row>
    <row r="75" spans="1:14" ht="15" customHeight="1" x14ac:dyDescent="0.15">
      <c r="A75" s="5">
        <v>73</v>
      </c>
      <c r="B75" s="5" t="s">
        <v>177</v>
      </c>
      <c r="C75" s="5" t="s">
        <v>170</v>
      </c>
      <c r="D75" s="5" t="s">
        <v>19</v>
      </c>
      <c r="E75" s="8">
        <v>37043</v>
      </c>
      <c r="F75" s="5">
        <v>10</v>
      </c>
      <c r="G75" s="5">
        <v>23</v>
      </c>
      <c r="H75" s="7">
        <v>3302</v>
      </c>
      <c r="I75" s="7">
        <v>99.06</v>
      </c>
      <c r="J75" s="7">
        <v>187.261931089184</v>
      </c>
      <c r="K75" s="9"/>
      <c r="M75" s="9"/>
      <c r="N75" s="9"/>
    </row>
    <row r="76" spans="1:14" ht="15" customHeight="1" x14ac:dyDescent="0.15">
      <c r="A76" s="5">
        <v>74</v>
      </c>
      <c r="B76" s="5" t="s">
        <v>178</v>
      </c>
      <c r="C76" s="5" t="s">
        <v>170</v>
      </c>
      <c r="D76" s="5" t="s">
        <v>19</v>
      </c>
      <c r="E76" s="8">
        <v>37043</v>
      </c>
      <c r="F76" s="5">
        <v>10</v>
      </c>
      <c r="G76" s="5">
        <v>23</v>
      </c>
      <c r="H76" s="7">
        <v>2711</v>
      </c>
      <c r="I76" s="7">
        <v>81.33</v>
      </c>
      <c r="J76" s="7">
        <v>153.21096313248799</v>
      </c>
      <c r="K76" s="9"/>
      <c r="M76" s="9"/>
      <c r="N76" s="9"/>
    </row>
    <row r="77" spans="1:14" ht="15" customHeight="1" x14ac:dyDescent="0.15">
      <c r="A77" s="5">
        <v>75</v>
      </c>
      <c r="B77" s="5" t="s">
        <v>179</v>
      </c>
      <c r="C77" s="5" t="s">
        <v>180</v>
      </c>
      <c r="D77" s="5" t="s">
        <v>19</v>
      </c>
      <c r="E77" s="8">
        <v>37104</v>
      </c>
      <c r="F77" s="5">
        <v>10</v>
      </c>
      <c r="G77" s="5">
        <v>23</v>
      </c>
      <c r="H77" s="7">
        <v>7118</v>
      </c>
      <c r="I77" s="7">
        <v>213.5</v>
      </c>
      <c r="J77" s="7">
        <v>805.77072679378205</v>
      </c>
      <c r="K77" s="9"/>
      <c r="M77" s="9"/>
      <c r="N77" s="9"/>
    </row>
    <row r="78" spans="1:14" ht="15" customHeight="1" x14ac:dyDescent="0.15">
      <c r="A78" s="5">
        <v>76</v>
      </c>
      <c r="B78" s="5" t="s">
        <v>181</v>
      </c>
      <c r="C78" s="5" t="s">
        <v>180</v>
      </c>
      <c r="D78" s="5" t="s">
        <v>19</v>
      </c>
      <c r="E78" s="8">
        <v>37104</v>
      </c>
      <c r="F78" s="5">
        <v>10</v>
      </c>
      <c r="G78" s="5">
        <v>23</v>
      </c>
      <c r="H78" s="7">
        <v>7118</v>
      </c>
      <c r="I78" s="7">
        <v>213.5</v>
      </c>
      <c r="J78" s="7">
        <v>805.77072679378205</v>
      </c>
      <c r="K78" s="9"/>
      <c r="M78" s="9"/>
      <c r="N78" s="9"/>
    </row>
    <row r="79" spans="1:14" ht="15" customHeight="1" x14ac:dyDescent="0.15">
      <c r="A79" s="5">
        <v>77</v>
      </c>
      <c r="B79" s="5" t="s">
        <v>182</v>
      </c>
      <c r="C79" s="5" t="s">
        <v>180</v>
      </c>
      <c r="D79" s="5" t="s">
        <v>19</v>
      </c>
      <c r="E79" s="8">
        <v>37104</v>
      </c>
      <c r="F79" s="5">
        <v>10</v>
      </c>
      <c r="G79" s="5">
        <v>23</v>
      </c>
      <c r="H79" s="7">
        <v>7118</v>
      </c>
      <c r="I79" s="7">
        <v>213.5</v>
      </c>
      <c r="J79" s="7">
        <v>805.77072679378205</v>
      </c>
      <c r="K79" s="9"/>
      <c r="M79" s="9"/>
      <c r="N79" s="9"/>
    </row>
    <row r="80" spans="1:14" ht="15" customHeight="1" x14ac:dyDescent="0.15">
      <c r="A80" s="5">
        <v>78</v>
      </c>
      <c r="B80" s="5" t="s">
        <v>183</v>
      </c>
      <c r="C80" s="5" t="s">
        <v>180</v>
      </c>
      <c r="D80" s="5" t="s">
        <v>19</v>
      </c>
      <c r="E80" s="8">
        <v>37073</v>
      </c>
      <c r="F80" s="5">
        <v>10</v>
      </c>
      <c r="G80" s="5">
        <v>23</v>
      </c>
      <c r="H80" s="7">
        <v>6643</v>
      </c>
      <c r="I80" s="7">
        <v>199.2</v>
      </c>
      <c r="J80" s="7">
        <v>749.02320079320896</v>
      </c>
      <c r="K80" s="9"/>
      <c r="M80" s="9"/>
      <c r="N80" s="9"/>
    </row>
    <row r="81" spans="1:14" ht="15" customHeight="1" x14ac:dyDescent="0.15">
      <c r="A81" s="5">
        <v>79</v>
      </c>
      <c r="B81" s="5" t="s">
        <v>184</v>
      </c>
      <c r="C81" s="5" t="s">
        <v>185</v>
      </c>
      <c r="D81" s="5"/>
      <c r="E81" s="8">
        <v>43537</v>
      </c>
      <c r="F81" s="5">
        <v>10</v>
      </c>
      <c r="G81" s="5">
        <v>5</v>
      </c>
      <c r="H81" s="7">
        <v>8136.56</v>
      </c>
      <c r="I81" s="7">
        <v>4142.88</v>
      </c>
      <c r="J81" s="7">
        <v>1008.5148835323</v>
      </c>
      <c r="K81" s="9"/>
      <c r="M81" s="9"/>
      <c r="N81" s="9"/>
    </row>
    <row r="82" spans="1:14" ht="15" customHeight="1" x14ac:dyDescent="0.15">
      <c r="A82" s="5">
        <v>80</v>
      </c>
      <c r="B82" s="5" t="s">
        <v>186</v>
      </c>
      <c r="C82" s="5" t="s">
        <v>185</v>
      </c>
      <c r="D82" s="5" t="s">
        <v>19</v>
      </c>
      <c r="E82" s="8">
        <v>43537</v>
      </c>
      <c r="F82" s="5">
        <v>10</v>
      </c>
      <c r="G82" s="5">
        <v>5</v>
      </c>
      <c r="H82" s="7">
        <v>7688.68</v>
      </c>
      <c r="I82" s="7">
        <v>3914.8</v>
      </c>
      <c r="J82" s="7">
        <v>958.70121654923696</v>
      </c>
      <c r="K82" s="9"/>
      <c r="M82" s="9"/>
      <c r="N82" s="9"/>
    </row>
    <row r="83" spans="1:14" ht="15" customHeight="1" x14ac:dyDescent="0.15">
      <c r="A83" s="5">
        <v>81</v>
      </c>
      <c r="B83" s="5" t="s">
        <v>187</v>
      </c>
      <c r="C83" s="5" t="s">
        <v>83</v>
      </c>
      <c r="D83" s="5" t="s">
        <v>19</v>
      </c>
      <c r="E83" s="8">
        <v>40513</v>
      </c>
      <c r="F83" s="5">
        <v>10</v>
      </c>
      <c r="G83" s="5">
        <v>14</v>
      </c>
      <c r="H83" s="7">
        <v>4871.79</v>
      </c>
      <c r="I83" s="7">
        <v>243.5</v>
      </c>
      <c r="J83" s="7">
        <v>610.08626114388096</v>
      </c>
      <c r="K83" s="9"/>
      <c r="M83" s="9"/>
      <c r="N83" s="9"/>
    </row>
    <row r="84" spans="1:14" ht="15" customHeight="1" x14ac:dyDescent="0.15">
      <c r="A84" s="5">
        <v>82</v>
      </c>
      <c r="B84" s="5" t="s">
        <v>188</v>
      </c>
      <c r="C84" s="5" t="s">
        <v>189</v>
      </c>
      <c r="D84" s="5" t="s">
        <v>190</v>
      </c>
      <c r="E84" s="8">
        <v>37226</v>
      </c>
      <c r="F84" s="5">
        <v>10</v>
      </c>
      <c r="G84" s="5">
        <v>23</v>
      </c>
      <c r="H84" s="7">
        <v>115000</v>
      </c>
      <c r="I84" s="7">
        <v>3450</v>
      </c>
      <c r="J84" s="7">
        <v>6525.6098983947104</v>
      </c>
      <c r="K84" s="9"/>
      <c r="M84" s="9"/>
      <c r="N84" s="9"/>
    </row>
    <row r="85" spans="1:14" ht="15" customHeight="1" x14ac:dyDescent="0.15">
      <c r="A85" s="5">
        <v>83</v>
      </c>
      <c r="B85" s="5" t="s">
        <v>191</v>
      </c>
      <c r="C85" s="5" t="s">
        <v>192</v>
      </c>
      <c r="D85" s="5" t="s">
        <v>193</v>
      </c>
      <c r="E85" s="8">
        <v>37073</v>
      </c>
      <c r="F85" s="5">
        <v>10</v>
      </c>
      <c r="G85" s="5">
        <v>23</v>
      </c>
      <c r="H85" s="7">
        <v>6800</v>
      </c>
      <c r="I85" s="7">
        <v>204</v>
      </c>
      <c r="J85" s="7">
        <v>385.86601030942501</v>
      </c>
      <c r="K85" s="9"/>
      <c r="M85" s="9"/>
      <c r="N85" s="9"/>
    </row>
    <row r="86" spans="1:14" ht="15" customHeight="1" x14ac:dyDescent="0.15">
      <c r="A86" s="5">
        <v>84</v>
      </c>
      <c r="B86" s="5" t="s">
        <v>194</v>
      </c>
      <c r="C86" s="5" t="s">
        <v>195</v>
      </c>
      <c r="D86" s="5" t="s">
        <v>196</v>
      </c>
      <c r="E86" s="8">
        <v>37073</v>
      </c>
      <c r="F86" s="5">
        <v>10</v>
      </c>
      <c r="G86" s="5">
        <v>23</v>
      </c>
      <c r="H86" s="7">
        <v>9700</v>
      </c>
      <c r="I86" s="7">
        <v>291</v>
      </c>
      <c r="J86" s="7">
        <v>550.41912157296997</v>
      </c>
      <c r="K86" s="9"/>
      <c r="M86" s="9"/>
      <c r="N86" s="9"/>
    </row>
    <row r="87" spans="1:14" ht="15" customHeight="1" x14ac:dyDescent="0.15">
      <c r="A87" s="5">
        <v>85</v>
      </c>
      <c r="B87" s="5" t="s">
        <v>197</v>
      </c>
      <c r="C87" s="5" t="s">
        <v>198</v>
      </c>
      <c r="D87" s="5" t="s">
        <v>199</v>
      </c>
      <c r="E87" s="8">
        <v>37043</v>
      </c>
      <c r="F87" s="5">
        <v>10</v>
      </c>
      <c r="G87" s="5">
        <v>23</v>
      </c>
      <c r="H87" s="7">
        <v>50000</v>
      </c>
      <c r="I87" s="7">
        <v>1500</v>
      </c>
      <c r="J87" s="7">
        <v>2837.2291586474598</v>
      </c>
      <c r="K87" s="9"/>
      <c r="M87" s="9"/>
      <c r="N87" s="9"/>
    </row>
    <row r="88" spans="1:14" ht="15" customHeight="1" x14ac:dyDescent="0.15">
      <c r="A88" s="5">
        <v>86</v>
      </c>
      <c r="B88" s="5" t="s">
        <v>200</v>
      </c>
      <c r="C88" s="5" t="s">
        <v>198</v>
      </c>
      <c r="D88" s="5" t="s">
        <v>201</v>
      </c>
      <c r="E88" s="8">
        <v>37043</v>
      </c>
      <c r="F88" s="5">
        <v>10</v>
      </c>
      <c r="G88" s="5">
        <v>23</v>
      </c>
      <c r="H88" s="7">
        <v>94000</v>
      </c>
      <c r="I88" s="7">
        <v>2820</v>
      </c>
      <c r="J88" s="7">
        <v>5333.9854230732599</v>
      </c>
      <c r="K88" s="9"/>
      <c r="M88" s="9"/>
      <c r="N88" s="9"/>
    </row>
    <row r="89" spans="1:14" ht="15" customHeight="1" x14ac:dyDescent="0.15">
      <c r="A89" s="5">
        <v>87</v>
      </c>
      <c r="B89" s="5" t="s">
        <v>202</v>
      </c>
      <c r="C89" s="5" t="s">
        <v>203</v>
      </c>
      <c r="D89" s="5" t="s">
        <v>204</v>
      </c>
      <c r="E89" s="8">
        <v>36861</v>
      </c>
      <c r="F89" s="5">
        <v>10</v>
      </c>
      <c r="G89" s="5">
        <v>24</v>
      </c>
      <c r="H89" s="7">
        <v>50000</v>
      </c>
      <c r="I89" s="7">
        <v>1500</v>
      </c>
      <c r="J89" s="7">
        <v>2837.2291586474598</v>
      </c>
      <c r="K89" s="9"/>
      <c r="M89" s="9"/>
      <c r="N89" s="9"/>
    </row>
    <row r="90" spans="1:14" ht="15" customHeight="1" x14ac:dyDescent="0.15">
      <c r="A90" s="5">
        <v>88</v>
      </c>
      <c r="B90" s="5" t="s">
        <v>205</v>
      </c>
      <c r="C90" s="5" t="s">
        <v>198</v>
      </c>
      <c r="D90" s="5" t="s">
        <v>206</v>
      </c>
      <c r="E90" s="8">
        <v>37377</v>
      </c>
      <c r="F90" s="5">
        <v>10</v>
      </c>
      <c r="G90" s="5">
        <v>22</v>
      </c>
      <c r="H90" s="7">
        <v>65000</v>
      </c>
      <c r="I90" s="7">
        <v>1950</v>
      </c>
      <c r="J90" s="7">
        <v>3688.3930015289998</v>
      </c>
      <c r="K90" s="9"/>
      <c r="M90" s="9"/>
      <c r="N90" s="9"/>
    </row>
    <row r="91" spans="1:14" ht="15" customHeight="1" x14ac:dyDescent="0.15">
      <c r="A91" s="5">
        <v>89</v>
      </c>
      <c r="B91" s="5" t="s">
        <v>207</v>
      </c>
      <c r="C91" s="5" t="s">
        <v>208</v>
      </c>
      <c r="D91" s="5" t="s">
        <v>209</v>
      </c>
      <c r="E91" s="8">
        <v>43341</v>
      </c>
      <c r="F91" s="5">
        <v>10</v>
      </c>
      <c r="G91" s="5">
        <v>6</v>
      </c>
      <c r="H91" s="7">
        <v>152366.09</v>
      </c>
      <c r="I91" s="7">
        <v>90791</v>
      </c>
      <c r="J91" s="7">
        <v>104361.999924811</v>
      </c>
      <c r="K91" s="9"/>
      <c r="M91" s="9"/>
      <c r="N91" s="9"/>
    </row>
    <row r="92" spans="1:14" ht="15" customHeight="1" x14ac:dyDescent="0.15">
      <c r="A92" s="5">
        <v>90</v>
      </c>
      <c r="B92" s="5" t="s">
        <v>210</v>
      </c>
      <c r="C92" s="5" t="s">
        <v>211</v>
      </c>
      <c r="D92" s="5" t="s">
        <v>19</v>
      </c>
      <c r="E92" s="8">
        <v>37226</v>
      </c>
      <c r="F92" s="5">
        <v>10</v>
      </c>
      <c r="G92" s="5">
        <v>23</v>
      </c>
      <c r="H92" s="7">
        <v>52666.67</v>
      </c>
      <c r="I92" s="7">
        <v>1580</v>
      </c>
      <c r="J92" s="7">
        <v>2990.4278599981899</v>
      </c>
      <c r="K92" s="9"/>
      <c r="M92" s="9"/>
      <c r="N92" s="9"/>
    </row>
    <row r="93" spans="1:14" ht="15" customHeight="1" x14ac:dyDescent="0.15">
      <c r="A93" s="5">
        <v>91</v>
      </c>
      <c r="B93" s="5" t="s">
        <v>212</v>
      </c>
      <c r="C93" s="5" t="s">
        <v>211</v>
      </c>
      <c r="D93" s="5" t="s">
        <v>19</v>
      </c>
      <c r="E93" s="8">
        <v>37226</v>
      </c>
      <c r="F93" s="5">
        <v>10</v>
      </c>
      <c r="G93" s="5">
        <v>23</v>
      </c>
      <c r="H93" s="7">
        <v>52666.67</v>
      </c>
      <c r="I93" s="7">
        <v>1580</v>
      </c>
      <c r="J93" s="7">
        <v>2990.4278599981899</v>
      </c>
      <c r="K93" s="9"/>
      <c r="M93" s="9"/>
      <c r="N93" s="9"/>
    </row>
    <row r="94" spans="1:14" ht="15" customHeight="1" x14ac:dyDescent="0.15">
      <c r="A94" s="5">
        <v>92</v>
      </c>
      <c r="B94" s="5" t="s">
        <v>213</v>
      </c>
      <c r="C94" s="5" t="s">
        <v>211</v>
      </c>
      <c r="D94" s="5"/>
      <c r="E94" s="8">
        <v>37226</v>
      </c>
      <c r="F94" s="5">
        <v>10</v>
      </c>
      <c r="G94" s="5">
        <v>23</v>
      </c>
      <c r="H94" s="7">
        <v>52666.67</v>
      </c>
      <c r="I94" s="7">
        <v>1580</v>
      </c>
      <c r="J94" s="7">
        <v>2990.4278599981899</v>
      </c>
      <c r="K94" s="9"/>
      <c r="M94" s="9"/>
      <c r="N94" s="9"/>
    </row>
    <row r="95" spans="1:14" ht="15" customHeight="1" x14ac:dyDescent="0.15">
      <c r="A95" s="5">
        <v>93</v>
      </c>
      <c r="B95" s="5" t="s">
        <v>214</v>
      </c>
      <c r="C95" s="5" t="s">
        <v>211</v>
      </c>
      <c r="D95" s="5" t="s">
        <v>19</v>
      </c>
      <c r="E95" s="8">
        <v>37226</v>
      </c>
      <c r="F95" s="5">
        <v>10</v>
      </c>
      <c r="G95" s="5">
        <v>23</v>
      </c>
      <c r="H95" s="7">
        <v>52666.67</v>
      </c>
      <c r="I95" s="7">
        <v>1580</v>
      </c>
      <c r="J95" s="7">
        <v>2990.4278599981899</v>
      </c>
      <c r="K95" s="9"/>
      <c r="M95" s="9"/>
      <c r="N95" s="9"/>
    </row>
    <row r="96" spans="1:14" ht="15" customHeight="1" x14ac:dyDescent="0.15">
      <c r="A96" s="5">
        <v>94</v>
      </c>
      <c r="B96" s="5" t="s">
        <v>215</v>
      </c>
      <c r="C96" s="5" t="s">
        <v>211</v>
      </c>
      <c r="D96" s="5" t="s">
        <v>19</v>
      </c>
      <c r="E96" s="8">
        <v>37226</v>
      </c>
      <c r="F96" s="5">
        <v>10</v>
      </c>
      <c r="G96" s="5">
        <v>23</v>
      </c>
      <c r="H96" s="7">
        <v>52666.62</v>
      </c>
      <c r="I96" s="7">
        <v>1579.99</v>
      </c>
      <c r="J96" s="7">
        <v>2990.4278599981899</v>
      </c>
      <c r="K96" s="9"/>
      <c r="M96" s="9"/>
      <c r="N96" s="9"/>
    </row>
    <row r="97" spans="1:14" ht="15" customHeight="1" x14ac:dyDescent="0.15">
      <c r="A97" s="5">
        <v>95</v>
      </c>
      <c r="B97" s="5" t="s">
        <v>216</v>
      </c>
      <c r="C97" s="5" t="s">
        <v>211</v>
      </c>
      <c r="D97" s="5" t="s">
        <v>19</v>
      </c>
      <c r="E97" s="8">
        <v>36739</v>
      </c>
      <c r="F97" s="5">
        <v>10</v>
      </c>
      <c r="G97" s="5">
        <v>24</v>
      </c>
      <c r="H97" s="7">
        <v>93561.69</v>
      </c>
      <c r="I97" s="7">
        <v>2806</v>
      </c>
      <c r="J97" s="7">
        <v>5311.2766032476202</v>
      </c>
      <c r="K97" s="9"/>
      <c r="M97" s="9"/>
      <c r="N97" s="9"/>
    </row>
    <row r="98" spans="1:14" ht="15" customHeight="1" x14ac:dyDescent="0.15">
      <c r="A98" s="5">
        <v>96</v>
      </c>
      <c r="B98" s="5" t="s">
        <v>217</v>
      </c>
      <c r="C98" s="5" t="s">
        <v>211</v>
      </c>
      <c r="D98" s="5" t="s">
        <v>19</v>
      </c>
      <c r="E98" s="8">
        <v>36739</v>
      </c>
      <c r="F98" s="5">
        <v>10</v>
      </c>
      <c r="G98" s="5">
        <v>24</v>
      </c>
      <c r="H98" s="7">
        <v>93561.7</v>
      </c>
      <c r="I98" s="7">
        <v>2806</v>
      </c>
      <c r="J98" s="7">
        <v>5311.2766032476202</v>
      </c>
      <c r="K98" s="9"/>
      <c r="M98" s="9"/>
      <c r="N98" s="9"/>
    </row>
    <row r="99" spans="1:14" ht="15" customHeight="1" x14ac:dyDescent="0.15">
      <c r="A99" s="5">
        <v>97</v>
      </c>
      <c r="B99" s="5" t="s">
        <v>218</v>
      </c>
      <c r="C99" s="5" t="s">
        <v>211</v>
      </c>
      <c r="D99" s="5" t="s">
        <v>19</v>
      </c>
      <c r="E99" s="8">
        <v>36739</v>
      </c>
      <c r="F99" s="5">
        <v>10</v>
      </c>
      <c r="G99" s="5">
        <v>24</v>
      </c>
      <c r="H99" s="7">
        <v>93561.69</v>
      </c>
      <c r="I99" s="7">
        <v>2806</v>
      </c>
      <c r="J99" s="7">
        <v>5311.2766032476202</v>
      </c>
      <c r="K99" s="9"/>
      <c r="M99" s="9"/>
      <c r="N99" s="9"/>
    </row>
    <row r="100" spans="1:14" ht="15" customHeight="1" x14ac:dyDescent="0.15">
      <c r="A100" s="5">
        <v>98</v>
      </c>
      <c r="B100" s="5" t="s">
        <v>219</v>
      </c>
      <c r="C100" s="5" t="s">
        <v>211</v>
      </c>
      <c r="D100" s="5" t="s">
        <v>19</v>
      </c>
      <c r="E100" s="8">
        <v>36739</v>
      </c>
      <c r="F100" s="5">
        <v>10</v>
      </c>
      <c r="G100" s="5">
        <v>24</v>
      </c>
      <c r="H100" s="7">
        <v>93561.7</v>
      </c>
      <c r="I100" s="7">
        <v>2806</v>
      </c>
      <c r="J100" s="7">
        <v>5311.2766032476202</v>
      </c>
      <c r="K100" s="9"/>
      <c r="M100" s="9"/>
      <c r="N100" s="9"/>
    </row>
    <row r="101" spans="1:14" ht="15" customHeight="1" x14ac:dyDescent="0.15">
      <c r="A101" s="5">
        <v>99</v>
      </c>
      <c r="B101" s="5" t="s">
        <v>220</v>
      </c>
      <c r="C101" s="5" t="s">
        <v>211</v>
      </c>
      <c r="D101" s="5" t="s">
        <v>19</v>
      </c>
      <c r="E101" s="8">
        <v>37895</v>
      </c>
      <c r="F101" s="5">
        <v>10</v>
      </c>
      <c r="G101" s="5">
        <v>21</v>
      </c>
      <c r="H101" s="7">
        <v>27426.01</v>
      </c>
      <c r="I101" s="7">
        <v>822.7</v>
      </c>
      <c r="J101" s="7">
        <v>1554.7939275869901</v>
      </c>
      <c r="K101" s="9"/>
      <c r="M101" s="9"/>
      <c r="N101" s="9"/>
    </row>
    <row r="102" spans="1:14" ht="15" customHeight="1" x14ac:dyDescent="0.15">
      <c r="A102" s="5">
        <v>100</v>
      </c>
      <c r="B102" s="5" t="s">
        <v>221</v>
      </c>
      <c r="C102" s="5" t="s">
        <v>222</v>
      </c>
      <c r="D102" s="5" t="s">
        <v>223</v>
      </c>
      <c r="E102" s="8">
        <v>38657</v>
      </c>
      <c r="F102" s="5">
        <v>10</v>
      </c>
      <c r="G102" s="5">
        <v>19</v>
      </c>
      <c r="H102" s="7">
        <v>14786.32</v>
      </c>
      <c r="I102" s="7">
        <v>739.3</v>
      </c>
      <c r="J102" s="7">
        <v>839.99169475047802</v>
      </c>
      <c r="K102" s="9"/>
      <c r="M102" s="9"/>
      <c r="N102" s="9"/>
    </row>
    <row r="103" spans="1:14" ht="15" customHeight="1" x14ac:dyDescent="0.15">
      <c r="A103" s="5"/>
      <c r="B103" s="5"/>
      <c r="C103" s="5"/>
      <c r="D103" s="5"/>
      <c r="E103" s="5"/>
      <c r="F103" s="5"/>
      <c r="G103" s="5" t="s">
        <v>224</v>
      </c>
      <c r="H103" s="7">
        <f>SUM(H3:H102)</f>
        <v>3094517.11</v>
      </c>
      <c r="I103" s="7">
        <f>SUM(I3:I102)</f>
        <v>225880.63</v>
      </c>
      <c r="J103" s="10">
        <f>SUM(J3:J102)</f>
        <v>517760.93357516173</v>
      </c>
      <c r="K103" s="9"/>
      <c r="L103" s="9"/>
      <c r="N103" s="11"/>
    </row>
  </sheetData>
  <autoFilter ref="A2:I104" xr:uid="{00000000-0009-0000-0000-000001000000}"/>
  <mergeCells count="1">
    <mergeCell ref="A1:J1"/>
  </mergeCells>
  <phoneticPr fontId="5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目录表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2024-09-03T02:52:00Z</dcterms:created>
  <dcterms:modified xsi:type="dcterms:W3CDTF">2024-11-14T02:08:54Z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D918086B39654E0EA532E387B9E0DC0B_11</vt:lpwstr>
  </property>
  <property fmtid="{D5CDD505-2E9C-101B-9397-08002B2CF9AE}" pid="3" name="KSOProductBuildVer">
    <vt:lpwstr>2052-12.1.0.18608</vt:lpwstr>
  </property>
  <property fmtid="{D5CDD505-2E9C-101B-9397-08002B2CF9AE}" pid="4" name="EM_Doc_Temp_ID">
    <vt:lpwstr>22D51C2C-1432-492F-AA9C-8747B8AB3916</vt:lpwstr>
  </property>
</Properties>
</file>